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5" yWindow="105" windowWidth="11415" windowHeight="7725" activeTab="0"/>
  </bookViews>
  <sheets>
    <sheet name="Når du bestemmer prisen" sheetId="1" r:id="rId1"/>
    <sheet name="Når markedet bestemmer prisen" sheetId="2" r:id="rId2"/>
    <sheet name="Bruke avanse" sheetId="3" r:id="rId3"/>
  </sheets>
  <definedNames>
    <definedName name="_xlnm.Print_Area" localSheetId="2">'Bruke avanse'!$P$6:$U$16</definedName>
    <definedName name="_xlnm.Print_Area" localSheetId="0">'Når du bestemmer prisen'!$P$12:$U$30</definedName>
    <definedName name="_xlnm.Print_Area" localSheetId="1">'Når markedet bestemmer prisen'!$P$12:$U$37</definedName>
  </definedNames>
  <calcPr fullCalcOnLoad="1"/>
</workbook>
</file>

<file path=xl/sharedStrings.xml><?xml version="1.0" encoding="utf-8"?>
<sst xmlns="http://schemas.openxmlformats.org/spreadsheetml/2006/main" count="72" uniqueCount="42">
  <si>
    <t>Når du bestemmer prisen (selvkostmetoden)</t>
  </si>
  <si>
    <t xml:space="preserve"> </t>
  </si>
  <si>
    <t>Navn/oppgavenr.:</t>
  </si>
  <si>
    <t>Beregnet salg:</t>
  </si>
  <si>
    <t>enheter</t>
  </si>
  <si>
    <t>Innkjøpspris/variable kostnader:</t>
  </si>
  <si>
    <t>kroner per enhet</t>
  </si>
  <si>
    <t>Innkjøpskostnader:</t>
  </si>
  <si>
    <t>Indirekte faste kostnader:</t>
  </si>
  <si>
    <t>totalt – eller oppgitt som prosent:</t>
  </si>
  <si>
    <t>Ønsket fortjeneste:</t>
  </si>
  <si>
    <t>per enhet</t>
  </si>
  <si>
    <t>Merverdiavgift (mva):</t>
  </si>
  <si>
    <t>Beregning av salgspris per enhet</t>
  </si>
  <si>
    <t>Inntakskost</t>
  </si>
  <si>
    <t>Indirekte faste kostnader</t>
  </si>
  <si>
    <t>Selvkost</t>
  </si>
  <si>
    <t>Fortjeneste</t>
  </si>
  <si>
    <t>Salgspris uten mva</t>
  </si>
  <si>
    <t>Merverdiavgift</t>
  </si>
  <si>
    <t>Salgspris med mva</t>
  </si>
  <si>
    <t>Beregning av totale inntekter og kostnader</t>
  </si>
  <si>
    <t>Inntekter totalt</t>
  </si>
  <si>
    <t>Kostnader totalt</t>
  </si>
  <si>
    <t>Fortjeneste totalt</t>
  </si>
  <si>
    <t>Når markedet bestemmer prisen (bidragsmetoden)</t>
  </si>
  <si>
    <t>Markedspris med mva:</t>
  </si>
  <si>
    <t>Merverdiavgift:</t>
  </si>
  <si>
    <t>Beregning av dekningsbidrag</t>
  </si>
  <si>
    <t>Markedspris med mva</t>
  </si>
  <si>
    <t>Markedspris uten mva</t>
  </si>
  <si>
    <t>Dekningsbidrag</t>
  </si>
  <si>
    <t>Dekningsgrad</t>
  </si>
  <si>
    <t>Beregning av fortjeneste</t>
  </si>
  <si>
    <t>Variable kostnader totalt</t>
  </si>
  <si>
    <t>Dekningsbidrag totalt</t>
  </si>
  <si>
    <t>Indirekte kostnader totalt</t>
  </si>
  <si>
    <t>Bruke avanse når du skal bestemme prisen</t>
  </si>
  <si>
    <t>Innkjøpsprisvariable kostnader:</t>
  </si>
  <si>
    <t>Avanse i prosent:</t>
  </si>
  <si>
    <t>Inntakskost/variable kostnader</t>
  </si>
  <si>
    <t>Avanse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</si>
</sst>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#,##0.0;[Red]\-#,##0.0"/>
    <numFmt numFmtId="174" formatCode="0.000"/>
    <numFmt numFmtId="175" formatCode="#,##0.000;[Red]\-#,##0.000"/>
    <numFmt numFmtId="176" formatCode="0.0\ %;[Red]\-0.0\ %"/>
    <numFmt numFmtId="177" formatCode="#,##0.00_ ;[Red]\-#,##0.00\ "/>
    <numFmt numFmtId="178" formatCode="#,##0.0_);[Red]\(#,##0.0\)"/>
  </numFmts>
  <fonts count="4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46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38" fontId="6" fillId="34" borderId="0" xfId="49" applyNumberFormat="1" applyFont="1" applyFill="1" applyBorder="1" applyAlignment="1">
      <alignment/>
    </xf>
    <xf numFmtId="38" fontId="10" fillId="35" borderId="0" xfId="49" applyNumberFormat="1" applyFont="1" applyFill="1" applyBorder="1" applyAlignment="1" applyProtection="1">
      <alignment/>
      <protection locked="0"/>
    </xf>
    <xf numFmtId="9" fontId="10" fillId="35" borderId="0" xfId="0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/>
    </xf>
    <xf numFmtId="38" fontId="7" fillId="36" borderId="0" xfId="49" applyNumberFormat="1" applyFont="1" applyFill="1" applyAlignment="1">
      <alignment/>
    </xf>
    <xf numFmtId="0" fontId="0" fillId="36" borderId="0" xfId="0" applyFont="1" applyFill="1" applyAlignment="1">
      <alignment/>
    </xf>
    <xf numFmtId="1" fontId="0" fillId="36" borderId="0" xfId="0" applyNumberFormat="1" applyFont="1" applyFill="1" applyAlignment="1">
      <alignment/>
    </xf>
    <xf numFmtId="40" fontId="0" fillId="36" borderId="0" xfId="49" applyNumberFormat="1" applyFont="1" applyFill="1" applyAlignment="1">
      <alignment/>
    </xf>
    <xf numFmtId="172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/>
    </xf>
    <xf numFmtId="40" fontId="0" fillId="36" borderId="10" xfId="49" applyNumberFormat="1" applyFont="1" applyFill="1" applyBorder="1" applyAlignment="1">
      <alignment/>
    </xf>
    <xf numFmtId="40" fontId="7" fillId="36" borderId="0" xfId="49" applyNumberFormat="1" applyFont="1" applyFill="1" applyAlignment="1">
      <alignment/>
    </xf>
    <xf numFmtId="9" fontId="0" fillId="36" borderId="0" xfId="0" applyNumberFormat="1" applyFont="1" applyFill="1" applyAlignment="1">
      <alignment/>
    </xf>
    <xf numFmtId="0" fontId="7" fillId="36" borderId="10" xfId="0" applyFont="1" applyFill="1" applyBorder="1" applyAlignment="1">
      <alignment/>
    </xf>
    <xf numFmtId="40" fontId="7" fillId="36" borderId="10" xfId="49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0" fontId="10" fillId="35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 horizontal="right"/>
    </xf>
    <xf numFmtId="172" fontId="0" fillId="0" borderId="0" xfId="46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0" fontId="0" fillId="34" borderId="0" xfId="46" applyNumberFormat="1" applyFont="1" applyFill="1" applyAlignment="1">
      <alignment/>
    </xf>
    <xf numFmtId="0" fontId="0" fillId="36" borderId="0" xfId="0" applyFont="1" applyFill="1" applyBorder="1" applyAlignment="1">
      <alignment/>
    </xf>
    <xf numFmtId="40" fontId="0" fillId="36" borderId="0" xfId="49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172" fontId="7" fillId="36" borderId="0" xfId="0" applyNumberFormat="1" applyFont="1" applyFill="1" applyBorder="1" applyAlignment="1">
      <alignment/>
    </xf>
    <xf numFmtId="9" fontId="7" fillId="36" borderId="0" xfId="0" applyNumberFormat="1" applyFont="1" applyFill="1" applyBorder="1" applyAlignment="1">
      <alignment/>
    </xf>
    <xf numFmtId="172" fontId="0" fillId="36" borderId="0" xfId="0" applyNumberFormat="1" applyFont="1" applyFill="1" applyBorder="1" applyAlignment="1">
      <alignment/>
    </xf>
    <xf numFmtId="176" fontId="0" fillId="36" borderId="0" xfId="46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2" fontId="7" fillId="0" borderId="0" xfId="46" applyNumberFormat="1" applyFont="1" applyFill="1" applyBorder="1" applyAlignment="1">
      <alignment/>
    </xf>
    <xf numFmtId="0" fontId="10" fillId="35" borderId="0" xfId="0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centerContinuous"/>
      <protection/>
    </xf>
    <xf numFmtId="0" fontId="0" fillId="34" borderId="0" xfId="0" applyFont="1" applyFill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38" fontId="7" fillId="36" borderId="0" xfId="49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" fontId="0" fillId="36" borderId="0" xfId="0" applyNumberFormat="1" applyFont="1" applyFill="1" applyAlignment="1" applyProtection="1">
      <alignment/>
      <protection/>
    </xf>
    <xf numFmtId="40" fontId="0" fillId="36" borderId="0" xfId="49" applyNumberFormat="1" applyFont="1" applyFill="1" applyAlignment="1" applyProtection="1">
      <alignment/>
      <protection/>
    </xf>
    <xf numFmtId="172" fontId="0" fillId="36" borderId="0" xfId="0" applyNumberFormat="1" applyFont="1" applyFill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40" fontId="0" fillId="36" borderId="10" xfId="49" applyNumberFormat="1" applyFont="1" applyFill="1" applyBorder="1" applyAlignment="1" applyProtection="1">
      <alignment/>
      <protection/>
    </xf>
    <xf numFmtId="40" fontId="7" fillId="36" borderId="0" xfId="49" applyNumberFormat="1" applyFont="1" applyFill="1" applyAlignment="1" applyProtection="1">
      <alignment/>
      <protection/>
    </xf>
    <xf numFmtId="9" fontId="0" fillId="36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 applyProtection="1">
      <alignment/>
      <protection/>
    </xf>
    <xf numFmtId="40" fontId="7" fillId="36" borderId="10" xfId="49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5" borderId="0" xfId="49" applyNumberFormat="1" applyFont="1" applyFill="1" applyBorder="1" applyAlignment="1" applyProtection="1">
      <alignment/>
      <protection locked="0"/>
    </xf>
    <xf numFmtId="10" fontId="10" fillId="35" borderId="0" xfId="0" applyNumberFormat="1" applyFont="1" applyFill="1" applyBorder="1" applyAlignment="1" applyProtection="1">
      <alignment/>
      <protection locked="0"/>
    </xf>
    <xf numFmtId="40" fontId="7" fillId="36" borderId="0" xfId="49" applyNumberFormat="1" applyFont="1" applyFill="1" applyBorder="1" applyAlignment="1">
      <alignment/>
    </xf>
    <xf numFmtId="38" fontId="0" fillId="36" borderId="0" xfId="4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2" fontId="7" fillId="0" borderId="0" xfId="46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0" fillId="34" borderId="0" xfId="0" applyFont="1" applyFill="1" applyBorder="1" applyAlignment="1" quotePrefix="1">
      <alignment horizontal="right"/>
    </xf>
    <xf numFmtId="0" fontId="0" fillId="36" borderId="10" xfId="0" applyFont="1" applyFill="1" applyBorder="1" applyAlignment="1" quotePrefix="1">
      <alignment horizontal="left"/>
    </xf>
    <xf numFmtId="0" fontId="0" fillId="34" borderId="0" xfId="0" applyFont="1" applyFill="1" applyAlignment="1" quotePrefix="1">
      <alignment horizontal="right"/>
    </xf>
    <xf numFmtId="0" fontId="0" fillId="34" borderId="0" xfId="0" applyFont="1" applyFill="1" applyAlignment="1" applyProtection="1" quotePrefix="1">
      <alignment horizontal="right"/>
      <protection/>
    </xf>
    <xf numFmtId="0" fontId="0" fillId="36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53"/>
  <sheetViews>
    <sheetView showGridLines="0" tabSelected="1" showOutlineSymbols="0" zoomScalePageLayoutView="0" workbookViewId="0" topLeftCell="A1">
      <pane ySplit="11" topLeftCell="A12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8.7109375" style="1" customWidth="1"/>
    <col min="2" max="2" width="22.140625" style="1" customWidth="1"/>
    <col min="3" max="3" width="13.7109375" style="1" customWidth="1"/>
    <col min="4" max="4" width="29.421875" style="1" customWidth="1"/>
    <col min="5" max="5" width="9.8515625" style="1" customWidth="1"/>
    <col min="6" max="16" width="11.421875" style="1" customWidth="1"/>
    <col min="17" max="17" width="23.7109375" style="1" customWidth="1"/>
    <col min="18" max="18" width="15.421875" style="1" customWidth="1"/>
    <col min="19" max="16384" width="11.421875" style="1" customWidth="1"/>
  </cols>
  <sheetData>
    <row r="1" spans="1:15" ht="25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.75" customHeight="1">
      <c r="A2" s="17" t="s">
        <v>0</v>
      </c>
      <c r="B2" s="18"/>
      <c r="C2" s="18"/>
      <c r="D2" s="18"/>
      <c r="E2" s="18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39" t="s">
        <v>2</v>
      </c>
      <c r="C4" s="4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20"/>
      <c r="B5" s="21" t="s">
        <v>3</v>
      </c>
      <c r="C5" s="80"/>
      <c r="D5" s="20" t="s">
        <v>4</v>
      </c>
      <c r="E5" s="20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20"/>
      <c r="B6" s="21"/>
      <c r="C6" s="22"/>
      <c r="D6" s="20"/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20"/>
      <c r="B7" s="89" t="s">
        <v>5</v>
      </c>
      <c r="C7" s="80"/>
      <c r="D7" s="20" t="s">
        <v>6</v>
      </c>
      <c r="E7" s="20"/>
      <c r="F7" s="20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20"/>
      <c r="B8" s="21" t="s">
        <v>7</v>
      </c>
      <c r="C8" s="80"/>
      <c r="D8" s="20" t="s">
        <v>6</v>
      </c>
      <c r="E8" s="20"/>
      <c r="F8" s="20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20"/>
      <c r="B9" s="89" t="s">
        <v>8</v>
      </c>
      <c r="C9" s="23"/>
      <c r="D9" s="20" t="s">
        <v>9</v>
      </c>
      <c r="E9" s="81"/>
      <c r="F9" s="20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20"/>
      <c r="B10" s="21" t="s">
        <v>10</v>
      </c>
      <c r="C10" s="81"/>
      <c r="D10" s="20" t="s">
        <v>11</v>
      </c>
      <c r="E10" s="20"/>
      <c r="F10" s="20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20"/>
      <c r="B11" s="21" t="s">
        <v>12</v>
      </c>
      <c r="C11" s="24">
        <v>0.25</v>
      </c>
      <c r="D11" s="20"/>
      <c r="E11" s="20"/>
      <c r="F11" s="20"/>
      <c r="G11" s="19"/>
      <c r="H11" s="19"/>
      <c r="I11" s="19"/>
      <c r="J11" s="19"/>
      <c r="K11" s="19"/>
      <c r="L11" s="19"/>
      <c r="M11" s="19"/>
      <c r="N11" s="19"/>
      <c r="O11" s="19"/>
    </row>
    <row r="12" spans="1:2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U12" s="41" t="str">
        <f>"Navn/oppgavenummer: "&amp;IF(C4="","",C4)</f>
        <v>Navn/oppgavenummer: </v>
      </c>
    </row>
    <row r="13" spans="1:16" ht="12.75">
      <c r="A13" s="26" t="s">
        <v>13</v>
      </c>
      <c r="B13" s="27"/>
      <c r="C13" s="2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" t="str">
        <f>A13</f>
        <v>Beregning av salgspris per enhet</v>
      </c>
    </row>
    <row r="14" spans="1:15" ht="12.75">
      <c r="A14" s="29"/>
      <c r="B14" s="29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8" ht="12.75">
      <c r="A15" s="29"/>
      <c r="B15" s="29" t="s">
        <v>14</v>
      </c>
      <c r="C15" s="31">
        <f>C7+C8</f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Q15" s="1" t="str">
        <f aca="true" t="shared" si="0" ref="Q15:Q22">B15</f>
        <v>Inntakskost</v>
      </c>
      <c r="R15" s="43">
        <f>C15</f>
        <v>0</v>
      </c>
    </row>
    <row r="16" spans="1:19" ht="12.75">
      <c r="A16" s="32">
        <f>IF(C5=0,E9,IF(C9=0,E9,(C9/C5)/C15))</f>
        <v>0</v>
      </c>
      <c r="B16" s="90" t="s">
        <v>15</v>
      </c>
      <c r="C16" s="34">
        <f>C15*A16</f>
        <v>0</v>
      </c>
      <c r="D16" s="25">
        <f>IF(C5&lt;&gt;0,IF(C9&lt;&gt;0,"Regnet som indirekte kostnader totalt/beregnet salg",""),"")</f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2">
        <f>A16</f>
        <v>0</v>
      </c>
      <c r="Q16" s="3" t="str">
        <f t="shared" si="0"/>
        <v>Indirekte faste kostnader</v>
      </c>
      <c r="R16" s="44">
        <f>C16</f>
        <v>0</v>
      </c>
      <c r="S16" s="78">
        <f>D16</f>
      </c>
    </row>
    <row r="17" spans="1:18" ht="12.75">
      <c r="A17" s="29"/>
      <c r="B17" s="27" t="s">
        <v>16</v>
      </c>
      <c r="C17" s="35">
        <f>C15+C16</f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1" t="str">
        <f t="shared" si="0"/>
        <v>Selvkost</v>
      </c>
      <c r="R17" s="43">
        <f>C17</f>
        <v>0</v>
      </c>
    </row>
    <row r="18" spans="1:18" ht="12.75">
      <c r="A18" s="29"/>
      <c r="B18" s="29"/>
      <c r="C18" s="3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R18" s="43"/>
    </row>
    <row r="19" spans="1:18" ht="12.75">
      <c r="A19" s="32">
        <f>C10</f>
        <v>0</v>
      </c>
      <c r="B19" s="33" t="s">
        <v>17</v>
      </c>
      <c r="C19" s="34">
        <f>C17*A19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2">
        <f>A19</f>
        <v>0</v>
      </c>
      <c r="Q19" s="3" t="str">
        <f t="shared" si="0"/>
        <v>Fortjeneste</v>
      </c>
      <c r="R19" s="44">
        <f>C19</f>
        <v>0</v>
      </c>
    </row>
    <row r="20" spans="1:18" ht="12.75">
      <c r="A20" s="29"/>
      <c r="B20" s="27" t="s">
        <v>18</v>
      </c>
      <c r="C20" s="35">
        <f>C17+C19</f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Q20" s="1" t="str">
        <f t="shared" si="0"/>
        <v>Salgspris uten mva</v>
      </c>
      <c r="R20" s="43">
        <f>C20</f>
        <v>0</v>
      </c>
    </row>
    <row r="21" spans="1:18" ht="12.75">
      <c r="A21" s="29"/>
      <c r="B21" s="27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R21" s="43"/>
    </row>
    <row r="22" spans="1:18" ht="12.75">
      <c r="A22" s="36">
        <f>C11</f>
        <v>0.25</v>
      </c>
      <c r="B22" s="33" t="s">
        <v>19</v>
      </c>
      <c r="C22" s="34">
        <f>C20*A22</f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2">
        <f>A22</f>
        <v>0.25</v>
      </c>
      <c r="Q22" s="3" t="str">
        <f t="shared" si="0"/>
        <v>Merverdiavgift</v>
      </c>
      <c r="R22" s="44">
        <f>C22</f>
        <v>0</v>
      </c>
    </row>
    <row r="23" spans="1:18" ht="12.75">
      <c r="A23" s="29"/>
      <c r="B23" s="37" t="s">
        <v>20</v>
      </c>
      <c r="C23" s="38">
        <f>C20+C22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2"/>
      <c r="Q23" s="84" t="str">
        <f>B23</f>
        <v>Salgspris med mva</v>
      </c>
      <c r="R23" s="85">
        <f>C23</f>
        <v>0</v>
      </c>
    </row>
    <row r="24" spans="1:18" ht="12.75">
      <c r="A24" s="26"/>
      <c r="B24" s="27"/>
      <c r="C24" s="2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2"/>
      <c r="Q24" s="6"/>
      <c r="R24" s="57"/>
    </row>
    <row r="25" spans="1:18" ht="12.75">
      <c r="A25" s="26"/>
      <c r="B25" s="27"/>
      <c r="C25" s="2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2"/>
      <c r="Q25" s="6"/>
      <c r="R25" s="57"/>
    </row>
    <row r="26" spans="1:18" ht="12.75">
      <c r="A26" s="26" t="s">
        <v>21</v>
      </c>
      <c r="B26" s="27"/>
      <c r="C26" s="2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86" t="str">
        <f>A26</f>
        <v>Beregning av totale inntekter og kostnader</v>
      </c>
      <c r="Q26" s="6"/>
      <c r="R26" s="57"/>
    </row>
    <row r="27" spans="1:18" ht="12.75">
      <c r="A27" s="32"/>
      <c r="B27" s="49"/>
      <c r="C27" s="5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2"/>
      <c r="Q27" s="6"/>
      <c r="R27" s="57"/>
    </row>
    <row r="28" spans="1:18" ht="12.75">
      <c r="A28" s="32"/>
      <c r="B28" s="49" t="s">
        <v>22</v>
      </c>
      <c r="C28" s="83">
        <f>C5*C20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Q28" s="6" t="str">
        <f aca="true" t="shared" si="1" ref="Q28:R30">B28</f>
        <v>Inntekter totalt</v>
      </c>
      <c r="R28" s="87">
        <f t="shared" si="1"/>
        <v>0</v>
      </c>
    </row>
    <row r="29" spans="1:18" ht="12.75">
      <c r="A29" s="32"/>
      <c r="B29" s="49" t="s">
        <v>23</v>
      </c>
      <c r="C29" s="83">
        <f>C5*C17</f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Q29" s="6" t="str">
        <f t="shared" si="1"/>
        <v>Kostnader totalt</v>
      </c>
      <c r="R29" s="87">
        <f t="shared" si="1"/>
        <v>0</v>
      </c>
    </row>
    <row r="30" spans="1:18" ht="12.75">
      <c r="A30" s="32"/>
      <c r="B30" s="49" t="s">
        <v>24</v>
      </c>
      <c r="C30" s="83">
        <f>C28-C29</f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Q30" s="6" t="str">
        <f t="shared" si="1"/>
        <v>Fortjeneste totalt</v>
      </c>
      <c r="R30" s="87">
        <f t="shared" si="1"/>
        <v>0</v>
      </c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8" customHeight="1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2" ht="12.75">
      <c r="C52" s="2"/>
    </row>
    <row r="53" ht="12.75">
      <c r="C53" s="2"/>
    </row>
  </sheetData>
  <sheetProtection sheet="1" objects="1" scenarios="1"/>
  <printOptions/>
  <pageMargins left="0.7480314960629921" right="0.7480314960629921" top="0.984251968503937" bottom="0.984251968503937" header="0.5" footer="0.5"/>
  <pageSetup horizontalDpi="600" verticalDpi="600" orientation="portrait" paperSize="9" r:id="rId2"/>
  <headerFooter alignWithMargins="0">
    <oddHeader>&amp;C
&amp;R Utskriftsdato: &amp;D</oddHeader>
    <oddFooter>&amp;LJohs Totland 20©01&amp;C&amp;F &amp;A&amp;RSide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54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8.7109375" style="6" customWidth="1"/>
    <col min="2" max="2" width="23.00390625" style="6" customWidth="1"/>
    <col min="3" max="3" width="13.7109375" style="6" customWidth="1"/>
    <col min="4" max="4" width="28.7109375" style="6" customWidth="1"/>
    <col min="5" max="5" width="9.421875" style="6" customWidth="1"/>
    <col min="6" max="16" width="11.421875" style="6" customWidth="1"/>
    <col min="17" max="17" width="22.57421875" style="6" customWidth="1"/>
    <col min="18" max="16384" width="11.421875" style="6" customWidth="1"/>
  </cols>
  <sheetData>
    <row r="1" spans="1:15" ht="25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.75" customHeight="1">
      <c r="A2" s="47" t="s">
        <v>25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19"/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/>
      <c r="B4" s="39" t="s">
        <v>2</v>
      </c>
      <c r="C4" s="40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19"/>
      <c r="B5" s="39" t="s">
        <v>26</v>
      </c>
      <c r="C5" s="80"/>
      <c r="D5" s="20" t="s">
        <v>6</v>
      </c>
      <c r="E5" s="20"/>
      <c r="F5" s="19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9"/>
      <c r="B6" s="39" t="s">
        <v>3</v>
      </c>
      <c r="C6" s="80"/>
      <c r="D6" s="20" t="s">
        <v>4</v>
      </c>
      <c r="E6" s="20"/>
      <c r="F6" s="19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19"/>
      <c r="B7" s="39"/>
      <c r="C7" s="79"/>
      <c r="D7" s="20"/>
      <c r="E7" s="20"/>
      <c r="F7" s="19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9"/>
      <c r="B8" s="91" t="s">
        <v>5</v>
      </c>
      <c r="C8" s="80"/>
      <c r="D8" s="20" t="s">
        <v>6</v>
      </c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19"/>
      <c r="B9" s="39" t="s">
        <v>7</v>
      </c>
      <c r="C9" s="80"/>
      <c r="D9" s="20" t="s">
        <v>6</v>
      </c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9"/>
      <c r="B10" s="91" t="s">
        <v>8</v>
      </c>
      <c r="C10" s="23"/>
      <c r="D10" s="20" t="s">
        <v>9</v>
      </c>
      <c r="E10" s="81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19"/>
      <c r="B11" s="39" t="s">
        <v>27</v>
      </c>
      <c r="C11" s="24">
        <v>0.25</v>
      </c>
      <c r="D11" s="20"/>
      <c r="E11" s="20"/>
      <c r="F11" s="19"/>
      <c r="G11" s="20"/>
      <c r="H11" s="20"/>
      <c r="I11" s="20"/>
      <c r="J11" s="20"/>
      <c r="K11" s="20"/>
      <c r="L11" s="20"/>
      <c r="M11" s="20"/>
      <c r="N11" s="20"/>
      <c r="O11" s="20"/>
    </row>
    <row r="12" spans="1:21" ht="12.75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1"/>
      <c r="Q12" s="1"/>
      <c r="R12" s="1"/>
      <c r="S12" s="1"/>
      <c r="T12" s="1"/>
      <c r="U12" s="41" t="str">
        <f>"Navn/oppgavenummer: "&amp;IF(C4="","",C4)</f>
        <v>Navn/oppgavenummer: </v>
      </c>
    </row>
    <row r="13" spans="1:21" ht="12.75">
      <c r="A13" s="26" t="s">
        <v>28</v>
      </c>
      <c r="B13" s="29"/>
      <c r="C13" s="2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4" t="str">
        <f>A13</f>
        <v>Beregning av dekningsbidrag</v>
      </c>
      <c r="Q13" s="1"/>
      <c r="R13" s="1"/>
      <c r="S13" s="1"/>
      <c r="T13" s="1"/>
      <c r="U13" s="1"/>
    </row>
    <row r="14" spans="1:21" ht="12.75">
      <c r="A14" s="29"/>
      <c r="B14" s="29"/>
      <c r="C14" s="2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1"/>
      <c r="Q14" s="1"/>
      <c r="R14" s="1"/>
      <c r="S14" s="1"/>
      <c r="T14" s="1"/>
      <c r="U14" s="1"/>
    </row>
    <row r="15" spans="1:21" ht="12.75">
      <c r="A15" s="29"/>
      <c r="B15" s="29" t="s">
        <v>29</v>
      </c>
      <c r="C15" s="31">
        <f>C5</f>
        <v>0</v>
      </c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1"/>
      <c r="Q15" s="1" t="str">
        <f aca="true" t="shared" si="0" ref="Q15:R22">B15</f>
        <v>Markedspris med mva</v>
      </c>
      <c r="R15" s="43">
        <f t="shared" si="0"/>
        <v>0</v>
      </c>
      <c r="S15" s="1"/>
      <c r="T15" s="1"/>
      <c r="U15" s="1"/>
    </row>
    <row r="16" spans="1:21" ht="12.75">
      <c r="A16" s="36">
        <f>C11</f>
        <v>0.25</v>
      </c>
      <c r="B16" s="33" t="s">
        <v>19</v>
      </c>
      <c r="C16" s="34">
        <f>C15/(1+A16)*A16</f>
        <v>0</v>
      </c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42">
        <f>A16</f>
        <v>0.25</v>
      </c>
      <c r="Q16" s="3" t="str">
        <f t="shared" si="0"/>
        <v>Merverdiavgift</v>
      </c>
      <c r="R16" s="44">
        <f t="shared" si="0"/>
        <v>0</v>
      </c>
      <c r="S16" s="1"/>
      <c r="T16" s="1"/>
      <c r="U16" s="1"/>
    </row>
    <row r="17" spans="1:21" ht="12.75">
      <c r="A17" s="29"/>
      <c r="B17" s="49" t="s">
        <v>30</v>
      </c>
      <c r="C17" s="50">
        <f>C15-C16</f>
        <v>0</v>
      </c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1"/>
      <c r="Q17" s="1" t="str">
        <f t="shared" si="0"/>
        <v>Markedspris uten mva</v>
      </c>
      <c r="R17" s="43">
        <f t="shared" si="0"/>
        <v>0</v>
      </c>
      <c r="S17" s="1"/>
      <c r="T17" s="1"/>
      <c r="U17" s="1"/>
    </row>
    <row r="18" spans="1:21" ht="12.75">
      <c r="A18" s="29"/>
      <c r="B18" s="29"/>
      <c r="C18" s="31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1"/>
      <c r="Q18" s="1"/>
      <c r="R18" s="43"/>
      <c r="S18" s="1"/>
      <c r="T18" s="1"/>
      <c r="U18" s="1"/>
    </row>
    <row r="19" spans="1:21" ht="12.75">
      <c r="A19" s="29"/>
      <c r="B19" s="33" t="s">
        <v>14</v>
      </c>
      <c r="C19" s="34">
        <f>C8+C9</f>
        <v>0</v>
      </c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42"/>
      <c r="Q19" s="3" t="str">
        <f t="shared" si="0"/>
        <v>Inntakskost</v>
      </c>
      <c r="R19" s="44">
        <f t="shared" si="0"/>
        <v>0</v>
      </c>
      <c r="S19" s="1"/>
      <c r="T19" s="1"/>
      <c r="U19" s="1"/>
    </row>
    <row r="20" spans="1:21" ht="12.75">
      <c r="A20" s="49"/>
      <c r="B20" s="37" t="s">
        <v>31</v>
      </c>
      <c r="C20" s="38">
        <f>C17-C19</f>
        <v>0</v>
      </c>
      <c r="D20" s="19"/>
      <c r="E20" s="4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1"/>
      <c r="Q20" s="45" t="str">
        <f t="shared" si="0"/>
        <v>Dekningsbidrag</v>
      </c>
      <c r="R20" s="46">
        <f t="shared" si="0"/>
        <v>0</v>
      </c>
      <c r="S20" s="1"/>
      <c r="T20" s="1"/>
      <c r="U20" s="1"/>
    </row>
    <row r="21" spans="1:21" ht="12.75">
      <c r="A21" s="49"/>
      <c r="B21" s="29"/>
      <c r="C21" s="51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1"/>
      <c r="Q21" s="1"/>
      <c r="R21" s="43"/>
      <c r="S21" s="1"/>
      <c r="T21" s="1"/>
      <c r="U21" s="1"/>
    </row>
    <row r="22" spans="1:21" ht="12.75">
      <c r="A22" s="49"/>
      <c r="B22" s="52" t="s">
        <v>32</v>
      </c>
      <c r="C22" s="53">
        <f>IF(C17=0,0,C20/C17)</f>
        <v>0</v>
      </c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42"/>
      <c r="Q22" s="6" t="str">
        <f t="shared" si="0"/>
        <v>Dekningsgrad</v>
      </c>
      <c r="R22" s="9">
        <f t="shared" si="0"/>
        <v>0</v>
      </c>
      <c r="S22" s="1"/>
      <c r="T22" s="1"/>
      <c r="U22" s="1"/>
    </row>
    <row r="23" spans="1:21" ht="12.75">
      <c r="A23" s="49"/>
      <c r="B23" s="52"/>
      <c r="C23" s="54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9"/>
      <c r="R23" s="57"/>
      <c r="S23" s="1"/>
      <c r="T23" s="1"/>
      <c r="U23" s="1"/>
    </row>
    <row r="24" spans="1:18" ht="12.75">
      <c r="A24" s="52" t="s">
        <v>33</v>
      </c>
      <c r="B24" s="29"/>
      <c r="C24" s="51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58" t="str">
        <f>A24</f>
        <v>Beregning av fortjeneste</v>
      </c>
      <c r="R24" s="57"/>
    </row>
    <row r="25" spans="1:18" ht="12.75">
      <c r="A25" s="52"/>
      <c r="B25" s="29"/>
      <c r="C25" s="51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9"/>
      <c r="R25" s="57"/>
    </row>
    <row r="26" spans="1:18" ht="12.75">
      <c r="A26" s="55"/>
      <c r="B26" s="49" t="s">
        <v>31</v>
      </c>
      <c r="C26" s="50">
        <f>C20</f>
        <v>0</v>
      </c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9"/>
      <c r="Q26" s="6" t="str">
        <f aca="true" t="shared" si="1" ref="Q26:R28">B26</f>
        <v>Dekningsbidrag</v>
      </c>
      <c r="R26" s="57">
        <f t="shared" si="1"/>
        <v>0</v>
      </c>
    </row>
    <row r="27" spans="1:19" ht="12.75">
      <c r="A27" s="32">
        <f>IF(C6=0,E10,IF(C10=0,E10,(C10/C6)/C19))</f>
        <v>0</v>
      </c>
      <c r="B27" s="90" t="s">
        <v>15</v>
      </c>
      <c r="C27" s="34">
        <f>C19*A27</f>
        <v>0</v>
      </c>
      <c r="D27" s="25">
        <f>IF(C6&lt;&gt;0,IF(C10&lt;&gt;0,"Regnet som indirekte kostnader totalt/beregnet salg",""),"")</f>
      </c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9">
        <f>A27</f>
        <v>0</v>
      </c>
      <c r="Q27" s="3" t="str">
        <f t="shared" si="1"/>
        <v>Indirekte faste kostnader</v>
      </c>
      <c r="R27" s="44">
        <f t="shared" si="1"/>
        <v>0</v>
      </c>
      <c r="S27" s="78">
        <f>D27</f>
      </c>
    </row>
    <row r="28" spans="1:18" ht="12.75">
      <c r="A28" s="56">
        <f>IF((C19+C27)=0,0,C28/(C19+C27))</f>
        <v>0</v>
      </c>
      <c r="B28" s="37" t="s">
        <v>17</v>
      </c>
      <c r="C28" s="38">
        <f>C20-C27</f>
        <v>0</v>
      </c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9">
        <f>A28</f>
        <v>0</v>
      </c>
      <c r="Q28" s="45" t="str">
        <f t="shared" si="1"/>
        <v>Fortjeneste</v>
      </c>
      <c r="R28" s="46">
        <f t="shared" si="1"/>
        <v>0</v>
      </c>
    </row>
    <row r="29" spans="1:18" ht="12.75">
      <c r="A29" s="56"/>
      <c r="B29" s="52"/>
      <c r="C29" s="82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9"/>
      <c r="R29" s="57"/>
    </row>
    <row r="30" spans="1:21" ht="12.75">
      <c r="A30" s="49"/>
      <c r="B30" s="29"/>
      <c r="C30" s="51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9"/>
      <c r="R30" s="57"/>
      <c r="S30" s="1"/>
      <c r="T30" s="1"/>
      <c r="U30" s="1"/>
    </row>
    <row r="31" spans="1:18" ht="12.75">
      <c r="A31" s="52" t="s">
        <v>21</v>
      </c>
      <c r="B31" s="29"/>
      <c r="C31" s="51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58" t="str">
        <f>A31</f>
        <v>Beregning av totale inntekter og kostnader</v>
      </c>
      <c r="R31" s="57"/>
    </row>
    <row r="32" spans="1:21" ht="12.75">
      <c r="A32" s="49"/>
      <c r="B32" s="52"/>
      <c r="C32" s="54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9"/>
      <c r="R32" s="57"/>
      <c r="S32" s="1"/>
      <c r="T32" s="1"/>
      <c r="U32" s="1"/>
    </row>
    <row r="33" spans="1:21" ht="12.75">
      <c r="A33" s="49"/>
      <c r="B33" s="49" t="s">
        <v>22</v>
      </c>
      <c r="C33" s="88">
        <f>C6*C17</f>
        <v>0</v>
      </c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9"/>
      <c r="Q33" s="6" t="str">
        <f aca="true" t="shared" si="2" ref="Q33:R37">B33</f>
        <v>Inntekter totalt</v>
      </c>
      <c r="R33" s="87">
        <f t="shared" si="2"/>
        <v>0</v>
      </c>
      <c r="S33" s="1"/>
      <c r="T33" s="1"/>
      <c r="U33" s="1"/>
    </row>
    <row r="34" spans="1:21" ht="12.75">
      <c r="A34" s="49"/>
      <c r="B34" s="49" t="s">
        <v>34</v>
      </c>
      <c r="C34" s="88">
        <f>C6*(C8+C9)</f>
        <v>0</v>
      </c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9"/>
      <c r="Q34" s="6" t="str">
        <f t="shared" si="2"/>
        <v>Variable kostnader totalt</v>
      </c>
      <c r="R34" s="87">
        <f t="shared" si="2"/>
        <v>0</v>
      </c>
      <c r="S34" s="1"/>
      <c r="T34" s="1"/>
      <c r="U34" s="1"/>
    </row>
    <row r="35" spans="1:21" ht="12.75">
      <c r="A35" s="49"/>
      <c r="B35" s="49" t="s">
        <v>35</v>
      </c>
      <c r="C35" s="88">
        <f>C6*C20</f>
        <v>0</v>
      </c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9"/>
      <c r="Q35" s="6" t="str">
        <f t="shared" si="2"/>
        <v>Dekningsbidrag totalt</v>
      </c>
      <c r="R35" s="87">
        <f t="shared" si="2"/>
        <v>0</v>
      </c>
      <c r="S35" s="1"/>
      <c r="T35" s="1"/>
      <c r="U35" s="1"/>
    </row>
    <row r="36" spans="1:21" ht="12.75">
      <c r="A36" s="49"/>
      <c r="B36" s="49" t="s">
        <v>36</v>
      </c>
      <c r="C36" s="88">
        <f>C6*C27</f>
        <v>0</v>
      </c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9"/>
      <c r="Q36" s="6" t="str">
        <f t="shared" si="2"/>
        <v>Indirekte kostnader totalt</v>
      </c>
      <c r="R36" s="87">
        <f t="shared" si="2"/>
        <v>0</v>
      </c>
      <c r="S36" s="1"/>
      <c r="T36" s="1"/>
      <c r="U36" s="1"/>
    </row>
    <row r="37" spans="1:21" ht="12.75">
      <c r="A37" s="49"/>
      <c r="B37" s="49" t="s">
        <v>24</v>
      </c>
      <c r="C37" s="88">
        <f>C6*C28</f>
        <v>0</v>
      </c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9"/>
      <c r="Q37" s="6" t="str">
        <f t="shared" si="2"/>
        <v>Fortjeneste totalt</v>
      </c>
      <c r="R37" s="87">
        <f t="shared" si="2"/>
        <v>0</v>
      </c>
      <c r="S37" s="1"/>
      <c r="T37" s="1"/>
      <c r="U37" s="1"/>
    </row>
    <row r="38" spans="1:18" ht="12.75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9"/>
      <c r="R38" s="57"/>
    </row>
    <row r="39" spans="1:18" ht="12.75">
      <c r="A39" s="19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9"/>
      <c r="R39" s="57"/>
    </row>
    <row r="40" spans="1:15" ht="12.75">
      <c r="A40" s="19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2.75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2.75">
      <c r="A42" s="19"/>
      <c r="B42" s="19"/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20"/>
      <c r="N42" s="20"/>
      <c r="O42" s="20"/>
    </row>
    <row r="44" spans="2:3" ht="12.75">
      <c r="B44" s="5"/>
      <c r="C44" s="10"/>
    </row>
    <row r="45" ht="12.75">
      <c r="C45" s="7"/>
    </row>
    <row r="46" spans="2:3" ht="12.75">
      <c r="B46" s="5"/>
      <c r="C46" s="11"/>
    </row>
    <row r="47" ht="12.75">
      <c r="C47" s="7"/>
    </row>
    <row r="48" spans="1:3" ht="12.75">
      <c r="A48" s="5"/>
      <c r="C48" s="7"/>
    </row>
    <row r="49" ht="12.75">
      <c r="C49" s="7"/>
    </row>
    <row r="50" spans="1:3" ht="12.75">
      <c r="A50" s="8"/>
      <c r="C50" s="7"/>
    </row>
    <row r="51" spans="1:3" ht="12.75">
      <c r="A51" s="9"/>
      <c r="B51" s="5"/>
      <c r="C51" s="10"/>
    </row>
    <row r="53" ht="12.75">
      <c r="C53" s="7"/>
    </row>
    <row r="54" ht="12.75">
      <c r="C54" s="7"/>
    </row>
  </sheetData>
  <sheetProtection sheet="1" objects="1" scenarios="1"/>
  <printOptions/>
  <pageMargins left="0.787401575" right="0.787401575" top="0.984251969" bottom="0.984251969" header="0.5" footer="0.5"/>
  <pageSetup fitToHeight="1" fitToWidth="1" horizontalDpi="600" verticalDpi="600" orientation="portrait" paperSize="9" r:id="rId2"/>
  <headerFooter alignWithMargins="0">
    <oddHeader>&amp;R Utskriftsdato: &amp;D</oddHeader>
    <oddFooter>&amp;LJohs Totland 20©01&amp;C&amp;F &amp;A&amp;RSide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X4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8.7109375" style="15" customWidth="1"/>
    <col min="2" max="2" width="24.00390625" style="15" customWidth="1"/>
    <col min="3" max="3" width="11.7109375" style="15" customWidth="1"/>
    <col min="4" max="4" width="27.8515625" style="15" customWidth="1"/>
    <col min="5" max="5" width="7.7109375" style="15" customWidth="1"/>
    <col min="6" max="16" width="11.421875" style="15" customWidth="1"/>
    <col min="17" max="17" width="23.421875" style="15" customWidth="1"/>
    <col min="18" max="16384" width="11.421875" style="15" customWidth="1"/>
  </cols>
  <sheetData>
    <row r="1" spans="1:15" s="14" customFormat="1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.75" customHeight="1">
      <c r="A2" s="60" t="s">
        <v>37</v>
      </c>
      <c r="B2" s="61"/>
      <c r="C2" s="61"/>
      <c r="D2" s="61"/>
      <c r="E2" s="61" t="s">
        <v>1</v>
      </c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s="19"/>
      <c r="B4" s="39" t="s">
        <v>2</v>
      </c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75">
      <c r="A5" s="62"/>
      <c r="B5" s="92" t="s">
        <v>38</v>
      </c>
      <c r="C5" s="80"/>
      <c r="D5" s="62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4" ht="12.75">
      <c r="A6" s="62"/>
      <c r="B6" s="63" t="s">
        <v>7</v>
      </c>
      <c r="C6" s="80"/>
      <c r="D6" s="62" t="s">
        <v>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U6" s="41" t="str">
        <f>"Navn/oppgavenummer: "&amp;IF(C4="","",C4)</f>
        <v>Navn/oppgavenummer: </v>
      </c>
      <c r="V6" s="41"/>
      <c r="W6" s="41"/>
      <c r="X6" s="41"/>
    </row>
    <row r="7" spans="1:24" ht="12.75">
      <c r="A7" s="62"/>
      <c r="B7" s="63" t="s">
        <v>39</v>
      </c>
      <c r="C7" s="81"/>
      <c r="D7" s="62" t="s">
        <v>11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T7" s="41"/>
      <c r="U7" s="41"/>
      <c r="V7" s="41"/>
      <c r="W7" s="41"/>
      <c r="X7" s="41"/>
    </row>
    <row r="8" spans="1:24" ht="12.75">
      <c r="A8" s="62"/>
      <c r="B8" s="63" t="s">
        <v>12</v>
      </c>
      <c r="C8" s="24">
        <v>0.25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"/>
      <c r="Q8" s="1"/>
      <c r="R8" s="1"/>
      <c r="S8" s="1"/>
      <c r="T8" s="41"/>
      <c r="U8" s="41"/>
      <c r="V8" s="41"/>
      <c r="W8" s="41"/>
      <c r="X8" s="41"/>
    </row>
    <row r="9" spans="1:24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" t="str">
        <f>A10</f>
        <v>Beregning av salgspris per enhet</v>
      </c>
      <c r="Q9" s="4"/>
      <c r="R9" s="4"/>
      <c r="S9" s="1"/>
      <c r="T9" s="41"/>
      <c r="U9" s="41"/>
      <c r="V9" s="41"/>
      <c r="W9" s="41"/>
      <c r="X9" s="41"/>
    </row>
    <row r="10" spans="1:24" ht="12.75">
      <c r="A10" s="65" t="s">
        <v>13</v>
      </c>
      <c r="B10" s="66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"/>
      <c r="Q10" s="1"/>
      <c r="R10" s="1"/>
      <c r="S10" s="1"/>
      <c r="T10" s="41"/>
      <c r="U10" s="41"/>
      <c r="V10" s="41"/>
      <c r="W10" s="41"/>
      <c r="X10" s="41"/>
    </row>
    <row r="11" spans="1:24" ht="12.75">
      <c r="A11" s="68"/>
      <c r="B11" s="68"/>
      <c r="C11" s="6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"/>
      <c r="Q11" s="1" t="str">
        <f aca="true" t="shared" si="0" ref="Q11:R16">B12</f>
        <v>Inntakskost/variable kostnader</v>
      </c>
      <c r="R11" s="43">
        <f t="shared" si="0"/>
        <v>0</v>
      </c>
      <c r="S11" s="1"/>
      <c r="T11" s="41"/>
      <c r="U11" s="41"/>
      <c r="V11" s="41"/>
      <c r="W11" s="41"/>
      <c r="X11" s="41"/>
    </row>
    <row r="12" spans="1:24" ht="12.75">
      <c r="A12" s="68"/>
      <c r="B12" s="93" t="s">
        <v>40</v>
      </c>
      <c r="C12" s="70">
        <f>C5+C6</f>
        <v>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2">
        <f>A13</f>
        <v>0</v>
      </c>
      <c r="Q12" s="3" t="str">
        <f t="shared" si="0"/>
        <v>Avanse</v>
      </c>
      <c r="R12" s="44">
        <f t="shared" si="0"/>
        <v>0</v>
      </c>
      <c r="S12" s="1"/>
      <c r="T12" s="41"/>
      <c r="U12" s="41"/>
      <c r="V12" s="41"/>
      <c r="W12" s="41"/>
      <c r="X12" s="41"/>
    </row>
    <row r="13" spans="1:21" ht="12.75">
      <c r="A13" s="71">
        <f>C7</f>
        <v>0</v>
      </c>
      <c r="B13" s="72" t="s">
        <v>41</v>
      </c>
      <c r="C13" s="73">
        <f>C12*A13</f>
        <v>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"/>
      <c r="Q13" s="1" t="str">
        <f t="shared" si="0"/>
        <v>Salgspris uten mva</v>
      </c>
      <c r="R13" s="43">
        <f t="shared" si="0"/>
        <v>0</v>
      </c>
      <c r="S13" s="1"/>
      <c r="T13" s="1"/>
      <c r="U13" s="1"/>
    </row>
    <row r="14" spans="1:21" ht="12.75">
      <c r="A14" s="68"/>
      <c r="B14" s="66" t="s">
        <v>18</v>
      </c>
      <c r="C14" s="74">
        <f>SUM(C12:C13)</f>
        <v>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"/>
      <c r="Q14" s="1"/>
      <c r="R14" s="43"/>
      <c r="S14" s="1"/>
      <c r="T14" s="1"/>
      <c r="U14" s="1"/>
    </row>
    <row r="15" spans="1:21" ht="12.75">
      <c r="A15" s="68"/>
      <c r="B15" s="66"/>
      <c r="C15" s="7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2">
        <f>A16</f>
        <v>0.25</v>
      </c>
      <c r="Q15" s="3" t="str">
        <f t="shared" si="0"/>
        <v>Merverdiavgift</v>
      </c>
      <c r="R15" s="44">
        <f t="shared" si="0"/>
        <v>0</v>
      </c>
      <c r="S15" s="1"/>
      <c r="T15" s="1"/>
      <c r="U15" s="1"/>
    </row>
    <row r="16" spans="1:21" ht="12.75">
      <c r="A16" s="75">
        <f>C8</f>
        <v>0.25</v>
      </c>
      <c r="B16" s="72" t="s">
        <v>19</v>
      </c>
      <c r="C16" s="73">
        <f>C14*A16</f>
        <v>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"/>
      <c r="Q16" s="45" t="str">
        <f t="shared" si="0"/>
        <v>Salgspris med mva</v>
      </c>
      <c r="R16" s="46">
        <f t="shared" si="0"/>
        <v>0</v>
      </c>
      <c r="S16" s="1"/>
      <c r="T16" s="1"/>
      <c r="U16" s="1"/>
    </row>
    <row r="17" spans="1:15" ht="12.75">
      <c r="A17" s="68"/>
      <c r="B17" s="76" t="s">
        <v>20</v>
      </c>
      <c r="C17" s="77">
        <f>C14+C16</f>
        <v>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21.75" customHeight="1">
      <c r="A19" s="64"/>
      <c r="B19" s="64"/>
      <c r="C19" s="64"/>
      <c r="D19" s="64"/>
      <c r="E19" s="64"/>
      <c r="F19" s="64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2.75">
      <c r="A20" s="64"/>
      <c r="B20" s="64"/>
      <c r="C20" s="64"/>
      <c r="D20" s="64"/>
      <c r="E20" s="64"/>
      <c r="F20" s="64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2.75">
      <c r="A21" s="64"/>
      <c r="B21" s="64"/>
      <c r="C21" s="64"/>
      <c r="D21" s="64"/>
      <c r="E21" s="64"/>
      <c r="F21" s="64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2.75">
      <c r="A22" s="64"/>
      <c r="B22" s="64"/>
      <c r="C22" s="64"/>
      <c r="D22" s="64"/>
      <c r="E22" s="64"/>
      <c r="F22" s="64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2.75">
      <c r="A23" s="64"/>
      <c r="B23" s="64"/>
      <c r="C23" s="64"/>
      <c r="D23" s="64"/>
      <c r="E23" s="64"/>
      <c r="F23" s="64"/>
      <c r="G23" s="62"/>
      <c r="H23" s="62"/>
      <c r="I23" s="62"/>
      <c r="J23" s="62"/>
      <c r="K23" s="62"/>
      <c r="L23" s="62"/>
      <c r="M23" s="62"/>
      <c r="N23" s="62"/>
      <c r="O23" s="62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4"/>
      <c r="B25" s="14"/>
      <c r="C25" s="14"/>
      <c r="D25" s="14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  <row r="29" spans="1:6" ht="18" customHeight="1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14"/>
      <c r="C41" s="14"/>
      <c r="D41" s="14"/>
      <c r="E41" s="14"/>
      <c r="F41" s="14"/>
    </row>
    <row r="42" spans="1:6" ht="12.75">
      <c r="A42" s="14"/>
      <c r="B42" s="14"/>
      <c r="C42" s="14"/>
      <c r="D42" s="14"/>
      <c r="E42" s="14"/>
      <c r="F42" s="14"/>
    </row>
    <row r="43" spans="1:6" ht="12.75">
      <c r="A43" s="14"/>
      <c r="B43" s="14"/>
      <c r="C43" s="14"/>
      <c r="D43" s="14"/>
      <c r="E43" s="14"/>
      <c r="F43" s="14"/>
    </row>
    <row r="45" ht="12.75">
      <c r="C45" s="16"/>
    </row>
    <row r="46" ht="12.75">
      <c r="C46" s="16"/>
    </row>
  </sheetData>
  <sheetProtection sheet="1" objects="1" scenarios="1"/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&amp;RUtskriftsdato: &amp;D</oddHeader>
    <oddFooter>&amp;LJohs Totland20©01&amp;C&amp;F &amp;A&amp;RSide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Lindås Gymnas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Johs Totland</dc:creator>
  <cp:keywords/>
  <dc:description/>
  <cp:lastModifiedBy>Johs Totland</cp:lastModifiedBy>
  <cp:lastPrinted>2009-01-21T09:30:13Z</cp:lastPrinted>
  <dcterms:created xsi:type="dcterms:W3CDTF">1997-09-11T13:35:25Z</dcterms:created>
  <dcterms:modified xsi:type="dcterms:W3CDTF">2009-01-21T09:31:15Z</dcterms:modified>
  <cp:category/>
  <cp:version/>
  <cp:contentType/>
  <cp:contentStatus/>
</cp:coreProperties>
</file>