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9690" windowHeight="6405" activeTab="0"/>
  </bookViews>
  <sheets>
    <sheet name="Beregning av optimalt innkjøp" sheetId="1" r:id="rId1"/>
  </sheets>
  <definedNames>
    <definedName name="A">TRUE</definedName>
    <definedName name="bestkost">'Beregning av optimalt innkjøp'!$D$7</definedName>
    <definedName name="innkj">'Beregning av optimalt innkjøp'!$D$4</definedName>
    <definedName name="innpris">'Beregning av optimalt innkjøp'!$D$5</definedName>
    <definedName name="kostnad">'Beregning av optimalt innkjøp'!$J$11:$J$34</definedName>
    <definedName name="lagerkost">'Beregning av optimalt innkjøp'!$D$6</definedName>
    <definedName name="mengde">'Beregning av optimalt innkjøp'!$B$11:$B$34</definedName>
    <definedName name="minlager">'Beregning av optimalt innkjøp'!$D$8</definedName>
    <definedName name="RECORDER">'Makroark'!$A:$A</definedName>
    <definedName name="slett">'Makroark'!$A$1</definedName>
    <definedName name="tilbake">'Makroark'!$B$1</definedName>
    <definedName name="_xlnm.Print_Area" localSheetId="0">'Beregning av optimalt innkjøp'!$A$62:$J$117</definedName>
  </definedNames>
  <calcPr fullCalcOnLoad="1"/>
</workbook>
</file>

<file path=xl/sharedStrings.xml><?xml version="1.0" encoding="utf-8"?>
<sst xmlns="http://schemas.openxmlformats.org/spreadsheetml/2006/main" count="27" uniqueCount="27">
  <si>
    <t>Lagerberegning</t>
  </si>
  <si>
    <t>Navn/oppgavenummer:</t>
  </si>
  <si>
    <t>Årlig innkjøp:</t>
  </si>
  <si>
    <t>Rabatter:</t>
  </si>
  <si>
    <t>Volum</t>
  </si>
  <si>
    <t>Rabatt-%</t>
  </si>
  <si>
    <t>Innkjøpspris per enhet:</t>
  </si>
  <si>
    <t>Rabattnivå 1 (størst rabatt)</t>
  </si>
  <si>
    <t>Lagerkostnader  (i % ):</t>
  </si>
  <si>
    <t>Rabattnivå 2</t>
  </si>
  <si>
    <t>Bestillingskostnader:</t>
  </si>
  <si>
    <t>Rabattnivå 3</t>
  </si>
  <si>
    <t>Minimumslager:</t>
  </si>
  <si>
    <t>Rabattnivå 4 (lavest rabatt)</t>
  </si>
  <si>
    <t>Antall innkjøp</t>
  </si>
  <si>
    <t>Innkjøps
størrelse</t>
  </si>
  <si>
    <t>Gj.sn.
lager</t>
  </si>
  <si>
    <t>Gj.sn.-
lagerverdi</t>
  </si>
  <si>
    <t>Lager-
kostnader</t>
  </si>
  <si>
    <t>Bestillings-
kostnader</t>
  </si>
  <si>
    <t>Sum
kostnader</t>
  </si>
  <si>
    <t>Rabatt-
i prosent</t>
  </si>
  <si>
    <t>Rabatt
i kroner</t>
  </si>
  <si>
    <t>Netto-
kostnad</t>
  </si>
  <si>
    <t>slett</t>
  </si>
  <si>
    <t>tilbake</t>
  </si>
  <si>
    <t>Skriv ut</t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</si>
</sst>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%"/>
    <numFmt numFmtId="173" formatCode="0.0"/>
    <numFmt numFmtId="174" formatCode="0.0_)"/>
    <numFmt numFmtId="175" formatCode="#,##0.0"/>
    <numFmt numFmtId="176" formatCode="#,##0_ ;[Red]\-#,##0\ "/>
    <numFmt numFmtId="177" formatCode="0.0\ %"/>
    <numFmt numFmtId="178" formatCode="General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color indexed="12"/>
      <name val="Arial"/>
      <family val="2"/>
    </font>
    <font>
      <b/>
      <sz val="9"/>
      <name val="Arial"/>
      <family val="2"/>
    </font>
    <font>
      <sz val="18"/>
      <name val="Arial"/>
      <family val="0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right"/>
      <protection/>
    </xf>
    <xf numFmtId="0" fontId="0" fillId="34" borderId="10" xfId="0" applyFont="1" applyFill="1" applyBorder="1" applyAlignment="1" applyProtection="1" quotePrefix="1">
      <alignment horizontal="left"/>
      <protection/>
    </xf>
    <xf numFmtId="0" fontId="0" fillId="34" borderId="0" xfId="0" applyFont="1" applyFill="1" applyBorder="1" applyAlignment="1" applyProtection="1" quotePrefix="1">
      <alignment horizontal="left"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 horizontal="left"/>
      <protection/>
    </xf>
    <xf numFmtId="0" fontId="0" fillId="34" borderId="12" xfId="0" applyFont="1" applyFill="1" applyBorder="1" applyAlignment="1" applyProtection="1" quotePrefix="1">
      <alignment horizontal="left"/>
      <protection/>
    </xf>
    <xf numFmtId="0" fontId="0" fillId="34" borderId="13" xfId="0" applyFont="1" applyFill="1" applyBorder="1" applyAlignment="1" applyProtection="1" quotePrefix="1">
      <alignment horizontal="left"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177" fontId="0" fillId="0" borderId="0" xfId="46" applyNumberFormat="1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176" fontId="0" fillId="0" borderId="15" xfId="0" applyNumberFormat="1" applyFont="1" applyBorder="1" applyAlignment="1" applyProtection="1">
      <alignment/>
      <protection/>
    </xf>
    <xf numFmtId="176" fontId="0" fillId="0" borderId="0" xfId="46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13" xfId="0" applyNumberFormat="1" applyFont="1" applyBorder="1" applyAlignment="1" applyProtection="1">
      <alignment/>
      <protection/>
    </xf>
    <xf numFmtId="176" fontId="0" fillId="0" borderId="14" xfId="0" applyNumberFormat="1" applyFont="1" applyBorder="1" applyAlignment="1" applyProtection="1">
      <alignment/>
      <protection/>
    </xf>
    <xf numFmtId="176" fontId="0" fillId="0" borderId="17" xfId="0" applyNumberFormat="1" applyFont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3" fontId="0" fillId="34" borderId="0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wrapText="1"/>
      <protection/>
    </xf>
    <xf numFmtId="3" fontId="0" fillId="34" borderId="0" xfId="0" applyNumberFormat="1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7" fillId="35" borderId="12" xfId="0" applyFont="1" applyFill="1" applyBorder="1" applyAlignment="1" applyProtection="1">
      <alignment horizontal="center" wrapText="1"/>
      <protection/>
    </xf>
    <xf numFmtId="0" fontId="7" fillId="35" borderId="18" xfId="0" applyFont="1" applyFill="1" applyBorder="1" applyAlignment="1" applyProtection="1">
      <alignment horizontal="center" wrapText="1"/>
      <protection/>
    </xf>
    <xf numFmtId="0" fontId="7" fillId="35" borderId="13" xfId="0" applyFont="1" applyFill="1" applyBorder="1" applyAlignment="1" applyProtection="1">
      <alignment horizontal="center" wrapText="1"/>
      <protection/>
    </xf>
    <xf numFmtId="0" fontId="7" fillId="35" borderId="18" xfId="0" applyFont="1" applyFill="1" applyBorder="1" applyAlignment="1" applyProtection="1" quotePrefix="1">
      <alignment horizontal="center" wrapText="1"/>
      <protection/>
    </xf>
    <xf numFmtId="0" fontId="7" fillId="35" borderId="13" xfId="0" applyFont="1" applyFill="1" applyBorder="1" applyAlignment="1" applyProtection="1" quotePrefix="1">
      <alignment horizontal="center" wrapText="1"/>
      <protection/>
    </xf>
    <xf numFmtId="3" fontId="0" fillId="35" borderId="19" xfId="0" applyNumberFormat="1" applyFont="1" applyFill="1" applyBorder="1" applyAlignment="1" applyProtection="1">
      <alignment horizontal="center"/>
      <protection/>
    </xf>
    <xf numFmtId="3" fontId="0" fillId="35" borderId="19" xfId="0" applyNumberFormat="1" applyFont="1" applyFill="1" applyBorder="1" applyAlignment="1" applyProtection="1">
      <alignment/>
      <protection/>
    </xf>
    <xf numFmtId="172" fontId="0" fillId="35" borderId="19" xfId="0" applyNumberFormat="1" applyFont="1" applyFill="1" applyBorder="1" applyAlignment="1" applyProtection="1">
      <alignment/>
      <protection/>
    </xf>
    <xf numFmtId="4" fontId="6" fillId="36" borderId="11" xfId="0" applyNumberFormat="1" applyFont="1" applyFill="1" applyBorder="1" applyAlignment="1" applyProtection="1">
      <alignment/>
      <protection locked="0"/>
    </xf>
    <xf numFmtId="172" fontId="6" fillId="36" borderId="11" xfId="0" applyNumberFormat="1" applyFont="1" applyFill="1" applyBorder="1" applyAlignment="1" applyProtection="1">
      <alignment/>
      <protection locked="0"/>
    </xf>
    <xf numFmtId="3" fontId="6" fillId="36" borderId="11" xfId="0" applyNumberFormat="1" applyFont="1" applyFill="1" applyBorder="1" applyAlignment="1" applyProtection="1">
      <alignment/>
      <protection locked="0"/>
    </xf>
    <xf numFmtId="3" fontId="6" fillId="36" borderId="14" xfId="0" applyNumberFormat="1" applyFont="1" applyFill="1" applyBorder="1" applyAlignment="1" applyProtection="1">
      <alignment/>
      <protection locked="0"/>
    </xf>
    <xf numFmtId="3" fontId="6" fillId="36" borderId="11" xfId="0" applyNumberFormat="1" applyFont="1" applyFill="1" applyBorder="1" applyAlignment="1" applyProtection="1" quotePrefix="1">
      <alignment horizontal="right"/>
      <protection locked="0"/>
    </xf>
    <xf numFmtId="172" fontId="6" fillId="36" borderId="14" xfId="0" applyNumberFormat="1" applyFont="1" applyFill="1" applyBorder="1" applyAlignment="1" applyProtection="1">
      <alignment/>
      <protection locked="0"/>
    </xf>
    <xf numFmtId="0" fontId="8" fillId="34" borderId="0" xfId="0" applyFont="1" applyFill="1" applyBorder="1" applyAlignment="1" applyProtection="1">
      <alignment horizontal="centerContinuous"/>
      <protection/>
    </xf>
    <xf numFmtId="0" fontId="1" fillId="34" borderId="12" xfId="0" applyFont="1" applyFill="1" applyBorder="1" applyAlignment="1" applyProtection="1" quotePrefix="1">
      <alignment horizontal="left"/>
      <protection/>
    </xf>
    <xf numFmtId="0" fontId="1" fillId="34" borderId="14" xfId="0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 quotePrefix="1">
      <alignment horizontal="center"/>
      <protection/>
    </xf>
    <xf numFmtId="0" fontId="1" fillId="34" borderId="13" xfId="0" applyFont="1" applyFill="1" applyBorder="1" applyAlignment="1" applyProtection="1" quotePrefix="1">
      <alignment horizontal="left"/>
      <protection/>
    </xf>
    <xf numFmtId="0" fontId="1" fillId="34" borderId="13" xfId="0" applyFont="1" applyFill="1" applyBorder="1" applyAlignment="1" applyProtection="1">
      <alignment horizontal="center"/>
      <protection/>
    </xf>
    <xf numFmtId="0" fontId="1" fillId="34" borderId="13" xfId="0" applyFont="1" applyFill="1" applyBorder="1" applyAlignment="1" applyProtection="1" quotePrefix="1">
      <alignment horizontal="center"/>
      <protection/>
    </xf>
    <xf numFmtId="0" fontId="0" fillId="34" borderId="0" xfId="0" applyFont="1" applyFill="1" applyBorder="1" applyAlignment="1" applyProtection="1" quotePrefix="1">
      <alignment horizontal="right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0" fillId="34" borderId="13" xfId="0" applyFont="1" applyFill="1" applyBorder="1" applyAlignment="1" applyProtection="1" quotePrefix="1">
      <alignment horizontal="right"/>
      <protection/>
    </xf>
    <xf numFmtId="0" fontId="0" fillId="36" borderId="0" xfId="0" applyFont="1" applyFill="1" applyAlignment="1" applyProtection="1">
      <alignment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centerContinuous" vertical="top"/>
      <protection/>
    </xf>
    <xf numFmtId="176" fontId="0" fillId="0" borderId="2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left"/>
    </xf>
    <xf numFmtId="177" fontId="0" fillId="0" borderId="11" xfId="0" applyNumberFormat="1" applyFont="1" applyBorder="1" applyAlignment="1" applyProtection="1">
      <alignment/>
      <protection/>
    </xf>
    <xf numFmtId="177" fontId="0" fillId="0" borderId="14" xfId="0" applyNumberFormat="1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176" fontId="0" fillId="0" borderId="21" xfId="0" applyNumberFormat="1" applyFont="1" applyBorder="1" applyAlignment="1" applyProtection="1">
      <alignment/>
      <protection/>
    </xf>
    <xf numFmtId="177" fontId="0" fillId="0" borderId="21" xfId="0" applyNumberFormat="1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176" fontId="0" fillId="0" borderId="18" xfId="0" applyNumberFormat="1" applyFont="1" applyBorder="1" applyAlignment="1" applyProtection="1">
      <alignment/>
      <protection/>
    </xf>
    <xf numFmtId="177" fontId="0" fillId="0" borderId="18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 wrapText="1"/>
      <protection/>
    </xf>
    <xf numFmtId="0" fontId="5" fillId="0" borderId="22" xfId="0" applyFont="1" applyBorder="1" applyAlignment="1" applyProtection="1">
      <alignment horizontal="center" wrapText="1"/>
      <protection/>
    </xf>
    <xf numFmtId="3" fontId="6" fillId="36" borderId="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Grafisk framstilling av lagerberegningen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305"/>
          <c:w val="0.77275"/>
          <c:h val="0.797"/>
        </c:manualLayout>
      </c:layout>
      <c:lineChart>
        <c:grouping val="standard"/>
        <c:varyColors val="0"/>
        <c:ser>
          <c:idx val="0"/>
          <c:order val="0"/>
          <c:tx>
            <c:strRef>
              <c:f>'Beregning av optimalt innkjøp'!$E$10</c:f>
              <c:strCache>
                <c:ptCount val="1"/>
                <c:pt idx="0">
                  <c:v>Lager-
kostnader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'Beregning av optimalt innkjøp'!$A$11:$A$34</c:f>
              <c:numCache/>
            </c:numRef>
          </c:cat>
          <c:val>
            <c:numRef>
              <c:f>'Beregning av optimalt innkjøp'!$E$11:$E$34</c:f>
              <c:numCache/>
            </c:numRef>
          </c:val>
          <c:smooth val="1"/>
        </c:ser>
        <c:ser>
          <c:idx val="1"/>
          <c:order val="1"/>
          <c:tx>
            <c:strRef>
              <c:f>'Beregning av optimalt innkjøp'!$F$10</c:f>
              <c:strCache>
                <c:ptCount val="1"/>
                <c:pt idx="0">
                  <c:v>Bestillings-
kostnader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'Beregning av optimalt innkjøp'!$A$11:$A$34</c:f>
              <c:numCache/>
            </c:numRef>
          </c:cat>
          <c:val>
            <c:numRef>
              <c:f>'Beregning av optimalt innkjøp'!$F$11:$F$34</c:f>
              <c:numCache/>
            </c:numRef>
          </c:val>
          <c:smooth val="1"/>
        </c:ser>
        <c:ser>
          <c:idx val="2"/>
          <c:order val="2"/>
          <c:tx>
            <c:strRef>
              <c:f>'Beregning av optimalt innkjøp'!$I$10</c:f>
              <c:strCache>
                <c:ptCount val="1"/>
                <c:pt idx="0">
                  <c:v>Rabatt
i kroner</c:v>
                </c:pt>
              </c:strCache>
            </c:strRef>
          </c:tx>
          <c:spPr>
            <a:ln w="127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'Beregning av optimalt innkjøp'!$A$11:$A$34</c:f>
              <c:numCache/>
            </c:numRef>
          </c:cat>
          <c:val>
            <c:numRef>
              <c:f>'Beregning av optimalt innkjøp'!$I$11:$I$34</c:f>
              <c:numCache/>
            </c:numRef>
          </c:val>
          <c:smooth val="1"/>
        </c:ser>
        <c:ser>
          <c:idx val="3"/>
          <c:order val="3"/>
          <c:tx>
            <c:strRef>
              <c:f>'Beregning av optimalt innkjøp'!$J$10</c:f>
              <c:strCache>
                <c:ptCount val="1"/>
                <c:pt idx="0">
                  <c:v>Netto-
kostnad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'Beregning av optimalt innkjøp'!$A$11:$A$34</c:f>
              <c:numCache/>
            </c:numRef>
          </c:cat>
          <c:val>
            <c:numRef>
              <c:f>'Beregning av optimalt innkjøp'!$J$11:$J$34</c:f>
              <c:numCache/>
            </c:numRef>
          </c:val>
          <c:smooth val="1"/>
        </c:ser>
        <c:marker val="1"/>
        <c:axId val="22354001"/>
        <c:axId val="66968282"/>
      </c:lineChart>
      <c:catAx>
        <c:axId val="22354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Antall innkjøp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968282"/>
        <c:crosses val="autoZero"/>
        <c:auto val="0"/>
        <c:lblOffset val="100"/>
        <c:tickLblSkip val="1"/>
        <c:noMultiLvlLbl val="0"/>
      </c:catAx>
      <c:valAx>
        <c:axId val="66968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Kroner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3540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327"/>
          <c:w val="0.16475"/>
          <c:h val="0.3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Grafisk framstilling av lagerberegningen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285"/>
          <c:w val="0.77325"/>
          <c:h val="0.79925"/>
        </c:manualLayout>
      </c:layout>
      <c:lineChart>
        <c:grouping val="standard"/>
        <c:varyColors val="0"/>
        <c:ser>
          <c:idx val="0"/>
          <c:order val="0"/>
          <c:tx>
            <c:strRef>
              <c:f>'Beregning av optimalt innkjøp'!$E$10</c:f>
              <c:strCache>
                <c:ptCount val="1"/>
                <c:pt idx="0">
                  <c:v>Lager-
kostnader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'Beregning av optimalt innkjøp'!$A$11:$A$34</c:f>
              <c:numCache/>
            </c:numRef>
          </c:cat>
          <c:val>
            <c:numRef>
              <c:f>'Beregning av optimalt innkjøp'!$E$11:$E$34</c:f>
              <c:numCache/>
            </c:numRef>
          </c:val>
          <c:smooth val="1"/>
        </c:ser>
        <c:ser>
          <c:idx val="1"/>
          <c:order val="1"/>
          <c:tx>
            <c:strRef>
              <c:f>'Beregning av optimalt innkjøp'!$F$10</c:f>
              <c:strCache>
                <c:ptCount val="1"/>
                <c:pt idx="0">
                  <c:v>Bestillings-
kostnader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'Beregning av optimalt innkjøp'!$A$11:$A$34</c:f>
              <c:numCache/>
            </c:numRef>
          </c:cat>
          <c:val>
            <c:numRef>
              <c:f>'Beregning av optimalt innkjøp'!$F$11:$F$34</c:f>
              <c:numCache/>
            </c:numRef>
          </c:val>
          <c:smooth val="1"/>
        </c:ser>
        <c:ser>
          <c:idx val="2"/>
          <c:order val="2"/>
          <c:tx>
            <c:strRef>
              <c:f>'Beregning av optimalt innkjøp'!$I$10</c:f>
              <c:strCache>
                <c:ptCount val="1"/>
                <c:pt idx="0">
                  <c:v>Rabatt
i kroner</c:v>
                </c:pt>
              </c:strCache>
            </c:strRef>
          </c:tx>
          <c:spPr>
            <a:ln w="127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'Beregning av optimalt innkjøp'!$A$11:$A$34</c:f>
              <c:numCache/>
            </c:numRef>
          </c:cat>
          <c:val>
            <c:numRef>
              <c:f>'Beregning av optimalt innkjøp'!$I$11:$I$34</c:f>
              <c:numCache/>
            </c:numRef>
          </c:val>
          <c:smooth val="1"/>
        </c:ser>
        <c:ser>
          <c:idx val="3"/>
          <c:order val="3"/>
          <c:tx>
            <c:strRef>
              <c:f>'Beregning av optimalt innkjøp'!$J$10</c:f>
              <c:strCache>
                <c:ptCount val="1"/>
                <c:pt idx="0">
                  <c:v>Netto-
kostnad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'Beregning av optimalt innkjøp'!$A$11:$A$34</c:f>
              <c:numCache/>
            </c:numRef>
          </c:cat>
          <c:val>
            <c:numRef>
              <c:f>'Beregning av optimalt innkjøp'!$J$11:$J$34</c:f>
              <c:numCache/>
            </c:numRef>
          </c:val>
          <c:smooth val="1"/>
        </c:ser>
        <c:marker val="1"/>
        <c:axId val="65843627"/>
        <c:axId val="55721732"/>
      </c:lineChart>
      <c:catAx>
        <c:axId val="65843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Antall innkjøp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721732"/>
        <c:crosses val="autoZero"/>
        <c:auto val="0"/>
        <c:lblOffset val="100"/>
        <c:tickLblSkip val="1"/>
        <c:noMultiLvlLbl val="0"/>
      </c:catAx>
      <c:valAx>
        <c:axId val="55721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Kroner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8436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32075"/>
          <c:w val="0.1645"/>
          <c:h val="0.3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4</xdr:row>
      <xdr:rowOff>85725</xdr:rowOff>
    </xdr:from>
    <xdr:to>
      <xdr:col>7</xdr:col>
      <xdr:colOff>285750</xdr:colOff>
      <xdr:row>7</xdr:row>
      <xdr:rowOff>76200</xdr:rowOff>
    </xdr:to>
    <xdr:sp>
      <xdr:nvSpPr>
        <xdr:cNvPr id="1" name="Line 3"/>
        <xdr:cNvSpPr>
          <a:spLocks/>
        </xdr:cNvSpPr>
      </xdr:nvSpPr>
      <xdr:spPr>
        <a:xfrm>
          <a:off x="4562475" y="10858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57150</xdr:rowOff>
    </xdr:from>
    <xdr:to>
      <xdr:col>9</xdr:col>
      <xdr:colOff>600075</xdr:colOff>
      <xdr:row>57</xdr:row>
      <xdr:rowOff>104775</xdr:rowOff>
    </xdr:to>
    <xdr:graphicFrame>
      <xdr:nvGraphicFramePr>
        <xdr:cNvPr id="2" name="Chart 4"/>
        <xdr:cNvGraphicFramePr/>
      </xdr:nvGraphicFramePr>
      <xdr:xfrm>
        <a:off x="19050" y="6267450"/>
        <a:ext cx="60388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9</xdr:col>
      <xdr:colOff>590550</xdr:colOff>
      <xdr:row>116</xdr:row>
      <xdr:rowOff>57150</xdr:rowOff>
    </xdr:to>
    <xdr:graphicFrame>
      <xdr:nvGraphicFramePr>
        <xdr:cNvPr id="3" name="Chart 13"/>
        <xdr:cNvGraphicFramePr/>
      </xdr:nvGraphicFramePr>
      <xdr:xfrm>
        <a:off x="0" y="16173450"/>
        <a:ext cx="60483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X119"/>
  <sheetViews>
    <sheetView showGridLines="0" tabSelected="1" zoomScalePageLayoutView="0" workbookViewId="0" topLeftCell="A1">
      <selection activeCell="D3" sqref="D3:E3"/>
    </sheetView>
  </sheetViews>
  <sheetFormatPr defaultColWidth="9.140625" defaultRowHeight="12.75"/>
  <cols>
    <col min="1" max="1" width="7.140625" style="3" customWidth="1"/>
    <col min="2" max="2" width="8.28125" style="3" customWidth="1"/>
    <col min="3" max="3" width="8.7109375" style="3" customWidth="1"/>
    <col min="4" max="7" width="10.00390625" style="3" customWidth="1"/>
    <col min="8" max="8" width="8.28125" style="3" customWidth="1"/>
    <col min="9" max="10" width="9.421875" style="3" customWidth="1"/>
    <col min="11" max="16384" width="9.140625" style="3" customWidth="1"/>
  </cols>
  <sheetData>
    <row r="1" spans="1:18" s="4" customFormat="1" ht="3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3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13"/>
      <c r="L2" s="13"/>
      <c r="M2" s="13"/>
      <c r="N2" s="13"/>
      <c r="O2" s="35"/>
      <c r="P2" s="13"/>
      <c r="Q2" s="13"/>
      <c r="R2" s="13"/>
    </row>
    <row r="3" spans="1:18" ht="12.75">
      <c r="A3" s="11"/>
      <c r="B3" s="11"/>
      <c r="C3" s="58" t="s">
        <v>1</v>
      </c>
      <c r="D3" s="76"/>
      <c r="E3" s="76"/>
      <c r="F3" s="54"/>
      <c r="G3" s="17"/>
      <c r="H3" s="19"/>
      <c r="I3" s="55"/>
      <c r="J3" s="56"/>
      <c r="K3" s="31"/>
      <c r="L3" s="31"/>
      <c r="M3" s="31"/>
      <c r="N3" s="31"/>
      <c r="O3" s="35"/>
      <c r="P3" s="31"/>
      <c r="Q3" s="31"/>
      <c r="R3" s="31"/>
    </row>
    <row r="4" spans="1:18" ht="12.75">
      <c r="A4" s="10"/>
      <c r="B4" s="11"/>
      <c r="C4" s="57" t="s">
        <v>2</v>
      </c>
      <c r="D4" s="46"/>
      <c r="E4" s="13"/>
      <c r="F4" s="51" t="s">
        <v>3</v>
      </c>
      <c r="G4" s="17"/>
      <c r="H4" s="18"/>
      <c r="I4" s="52" t="s">
        <v>4</v>
      </c>
      <c r="J4" s="53" t="s">
        <v>5</v>
      </c>
      <c r="K4" s="31"/>
      <c r="L4" s="31"/>
      <c r="M4" s="31"/>
      <c r="N4" s="31"/>
      <c r="O4" s="35"/>
      <c r="P4" s="31"/>
      <c r="Q4" s="31"/>
      <c r="R4" s="31"/>
    </row>
    <row r="5" spans="1:18" ht="12.75">
      <c r="A5" s="10"/>
      <c r="B5" s="11"/>
      <c r="C5" s="57" t="s">
        <v>6</v>
      </c>
      <c r="D5" s="44"/>
      <c r="E5" s="13"/>
      <c r="F5" s="14" t="s">
        <v>7</v>
      </c>
      <c r="G5" s="11"/>
      <c r="H5" s="12"/>
      <c r="I5" s="48"/>
      <c r="J5" s="45"/>
      <c r="K5" s="31"/>
      <c r="L5" s="31"/>
      <c r="M5" s="31"/>
      <c r="N5" s="31"/>
      <c r="O5" s="35"/>
      <c r="P5" s="31"/>
      <c r="Q5" s="31"/>
      <c r="R5" s="31"/>
    </row>
    <row r="6" spans="1:18" ht="12.75">
      <c r="A6" s="10"/>
      <c r="B6" s="11"/>
      <c r="C6" s="57" t="s">
        <v>8</v>
      </c>
      <c r="D6" s="45"/>
      <c r="E6" s="13"/>
      <c r="F6" s="14" t="s">
        <v>9</v>
      </c>
      <c r="G6" s="11"/>
      <c r="H6" s="12"/>
      <c r="I6" s="46"/>
      <c r="J6" s="45"/>
      <c r="K6" s="31"/>
      <c r="L6" s="31"/>
      <c r="M6" s="31"/>
      <c r="N6" s="31"/>
      <c r="O6" s="32"/>
      <c r="P6" s="31"/>
      <c r="Q6" s="31"/>
      <c r="R6" s="31"/>
    </row>
    <row r="7" spans="1:18" ht="12.75">
      <c r="A7" s="14"/>
      <c r="B7" s="15"/>
      <c r="C7" s="58" t="s">
        <v>10</v>
      </c>
      <c r="D7" s="46"/>
      <c r="E7" s="13"/>
      <c r="F7" s="14" t="s">
        <v>11</v>
      </c>
      <c r="G7" s="11"/>
      <c r="H7" s="12"/>
      <c r="I7" s="46"/>
      <c r="J7" s="45"/>
      <c r="K7" s="31"/>
      <c r="L7" s="31"/>
      <c r="M7" s="31"/>
      <c r="N7" s="31"/>
      <c r="O7" s="32"/>
      <c r="P7" s="31"/>
      <c r="Q7" s="31"/>
      <c r="R7" s="31"/>
    </row>
    <row r="8" spans="1:18" ht="12.75">
      <c r="A8" s="16"/>
      <c r="B8" s="17"/>
      <c r="C8" s="59" t="s">
        <v>12</v>
      </c>
      <c r="D8" s="47"/>
      <c r="E8" s="19"/>
      <c r="F8" s="16" t="s">
        <v>13</v>
      </c>
      <c r="G8" s="17"/>
      <c r="H8" s="18"/>
      <c r="I8" s="47"/>
      <c r="J8" s="49"/>
      <c r="K8" s="31"/>
      <c r="L8" s="31"/>
      <c r="M8" s="31"/>
      <c r="N8" s="31"/>
      <c r="O8" s="32"/>
      <c r="P8" s="31"/>
      <c r="Q8" s="31"/>
      <c r="R8" s="31"/>
    </row>
    <row r="9" spans="1:18" ht="12.75">
      <c r="A9" s="13"/>
      <c r="B9" s="13"/>
      <c r="C9" s="13"/>
      <c r="D9" s="13"/>
      <c r="E9" s="13"/>
      <c r="F9" s="13"/>
      <c r="G9" s="13"/>
      <c r="H9" s="31"/>
      <c r="I9" s="31"/>
      <c r="J9" s="31"/>
      <c r="K9" s="31"/>
      <c r="L9" s="31"/>
      <c r="M9" s="31"/>
      <c r="N9" s="31"/>
      <c r="O9" s="32"/>
      <c r="P9" s="31"/>
      <c r="Q9" s="31"/>
      <c r="R9" s="31"/>
    </row>
    <row r="10" spans="1:23" s="7" customFormat="1" ht="27.75" customHeight="1">
      <c r="A10" s="36" t="s">
        <v>14</v>
      </c>
      <c r="B10" s="37" t="s">
        <v>15</v>
      </c>
      <c r="C10" s="38" t="s">
        <v>16</v>
      </c>
      <c r="D10" s="39" t="s">
        <v>17</v>
      </c>
      <c r="E10" s="40" t="s">
        <v>18</v>
      </c>
      <c r="F10" s="39" t="s">
        <v>19</v>
      </c>
      <c r="G10" s="40" t="s">
        <v>20</v>
      </c>
      <c r="H10" s="37" t="s">
        <v>21</v>
      </c>
      <c r="I10" s="38" t="s">
        <v>22</v>
      </c>
      <c r="J10" s="37" t="s">
        <v>23</v>
      </c>
      <c r="K10" s="33"/>
      <c r="L10" s="33"/>
      <c r="M10" s="34"/>
      <c r="N10" s="34"/>
      <c r="O10" s="34"/>
      <c r="P10" s="34"/>
      <c r="Q10" s="34"/>
      <c r="R10" s="34"/>
      <c r="S10" s="8"/>
      <c r="T10" s="8"/>
      <c r="U10" s="8"/>
      <c r="V10" s="8"/>
      <c r="W10" s="8"/>
    </row>
    <row r="11" spans="1:24" ht="12.75">
      <c r="A11" s="41">
        <v>1</v>
      </c>
      <c r="B11" s="42">
        <f>innkj/A11</f>
        <v>0</v>
      </c>
      <c r="C11" s="42">
        <f>B11/2+minlager</f>
        <v>0</v>
      </c>
      <c r="D11" s="42">
        <f>innpris*C11</f>
        <v>0</v>
      </c>
      <c r="E11" s="42">
        <f>lagerkost*D11</f>
        <v>0</v>
      </c>
      <c r="F11" s="42">
        <f>bestkost*A11</f>
        <v>0</v>
      </c>
      <c r="G11" s="42">
        <f aca="true" t="shared" si="0" ref="G11:G26">F11+E11</f>
        <v>0</v>
      </c>
      <c r="H11" s="43">
        <f>IF(B11&gt;=I5,J5,IF(B11&gt;=I6,J6,IF(B11&gt;=I7,J7,IF(B11&gt;=I8,J8,0))))</f>
        <v>0</v>
      </c>
      <c r="I11" s="42">
        <f>innkj*innpris*H11</f>
        <v>0</v>
      </c>
      <c r="J11" s="42">
        <f aca="true" t="shared" si="1" ref="J11:J26">G11-I11</f>
        <v>0</v>
      </c>
      <c r="K11" s="31"/>
      <c r="L11" s="31"/>
      <c r="M11" s="32"/>
      <c r="N11" s="32"/>
      <c r="O11" s="32"/>
      <c r="P11" s="32"/>
      <c r="Q11" s="32"/>
      <c r="R11" s="32"/>
      <c r="S11" s="5"/>
      <c r="T11" s="5"/>
      <c r="U11" s="5"/>
      <c r="V11" s="5"/>
      <c r="W11" s="5"/>
      <c r="X11" s="9"/>
    </row>
    <row r="12" spans="1:24" ht="12.75">
      <c r="A12" s="41">
        <v>2</v>
      </c>
      <c r="B12" s="42">
        <f aca="true" t="shared" si="2" ref="B12:B27">innkj/A12</f>
        <v>0</v>
      </c>
      <c r="C12" s="42">
        <f aca="true" t="shared" si="3" ref="C12:C27">B12/2+minlager</f>
        <v>0</v>
      </c>
      <c r="D12" s="42">
        <f aca="true" t="shared" si="4" ref="D12:D27">innpris*C12</f>
        <v>0</v>
      </c>
      <c r="E12" s="42">
        <f aca="true" t="shared" si="5" ref="E12:E27">lagerkost*D12</f>
        <v>0</v>
      </c>
      <c r="F12" s="42">
        <f aca="true" t="shared" si="6" ref="F12:F27">bestkost*A12</f>
        <v>0</v>
      </c>
      <c r="G12" s="42">
        <f t="shared" si="0"/>
        <v>0</v>
      </c>
      <c r="H12" s="43">
        <f>IF(B12&gt;=$I$5,$J$5,IF(B12&gt;=$I$6,$J$6,IF(B12&gt;=$I$7,$J$7,IF(B12&gt;=$I$8,$J$8,0))))</f>
        <v>0</v>
      </c>
      <c r="I12" s="42">
        <f aca="true" t="shared" si="7" ref="I12:I27">innkj*innpris*H12</f>
        <v>0</v>
      </c>
      <c r="J12" s="42">
        <f t="shared" si="1"/>
        <v>0</v>
      </c>
      <c r="K12" s="31"/>
      <c r="L12" s="31"/>
      <c r="M12" s="32"/>
      <c r="N12" s="32"/>
      <c r="O12" s="32"/>
      <c r="P12" s="32"/>
      <c r="Q12" s="32"/>
      <c r="R12" s="32"/>
      <c r="S12" s="5"/>
      <c r="T12" s="5"/>
      <c r="U12" s="5"/>
      <c r="V12" s="5"/>
      <c r="W12" s="5"/>
      <c r="X12" s="9"/>
    </row>
    <row r="13" spans="1:24" ht="12.75">
      <c r="A13" s="41">
        <v>3</v>
      </c>
      <c r="B13" s="42">
        <f t="shared" si="2"/>
        <v>0</v>
      </c>
      <c r="C13" s="42">
        <f t="shared" si="3"/>
        <v>0</v>
      </c>
      <c r="D13" s="42">
        <f t="shared" si="4"/>
        <v>0</v>
      </c>
      <c r="E13" s="42">
        <f t="shared" si="5"/>
        <v>0</v>
      </c>
      <c r="F13" s="42">
        <f t="shared" si="6"/>
        <v>0</v>
      </c>
      <c r="G13" s="42">
        <f t="shared" si="0"/>
        <v>0</v>
      </c>
      <c r="H13" s="43">
        <f aca="true" t="shared" si="8" ref="H13:H28">IF(B13&gt;=$I$5,$J$5,IF(B13&gt;=$I$6,$J$6,IF(B13&gt;=$I$7,$J$7,IF(B13&gt;=$I$8,$J$8,0))))</f>
        <v>0</v>
      </c>
      <c r="I13" s="42">
        <f t="shared" si="7"/>
        <v>0</v>
      </c>
      <c r="J13" s="42">
        <f t="shared" si="1"/>
        <v>0</v>
      </c>
      <c r="K13" s="31"/>
      <c r="L13" s="31"/>
      <c r="M13" s="32"/>
      <c r="N13" s="32"/>
      <c r="O13" s="32"/>
      <c r="P13" s="32"/>
      <c r="Q13" s="32"/>
      <c r="R13" s="32"/>
      <c r="S13" s="5"/>
      <c r="T13" s="5"/>
      <c r="U13" s="5"/>
      <c r="V13" s="5"/>
      <c r="W13" s="5"/>
      <c r="X13" s="9"/>
    </row>
    <row r="14" spans="1:24" ht="12.75">
      <c r="A14" s="41">
        <v>4</v>
      </c>
      <c r="B14" s="42">
        <f t="shared" si="2"/>
        <v>0</v>
      </c>
      <c r="C14" s="42">
        <f t="shared" si="3"/>
        <v>0</v>
      </c>
      <c r="D14" s="42">
        <f t="shared" si="4"/>
        <v>0</v>
      </c>
      <c r="E14" s="42">
        <f t="shared" si="5"/>
        <v>0</v>
      </c>
      <c r="F14" s="42">
        <f t="shared" si="6"/>
        <v>0</v>
      </c>
      <c r="G14" s="42">
        <f t="shared" si="0"/>
        <v>0</v>
      </c>
      <c r="H14" s="43">
        <f t="shared" si="8"/>
        <v>0</v>
      </c>
      <c r="I14" s="42">
        <f t="shared" si="7"/>
        <v>0</v>
      </c>
      <c r="J14" s="42">
        <f t="shared" si="1"/>
        <v>0</v>
      </c>
      <c r="K14" s="31"/>
      <c r="L14" s="31"/>
      <c r="M14" s="32"/>
      <c r="N14" s="32"/>
      <c r="O14" s="32"/>
      <c r="P14" s="32"/>
      <c r="Q14" s="32"/>
      <c r="R14" s="32"/>
      <c r="S14" s="5"/>
      <c r="T14" s="5"/>
      <c r="U14" s="5"/>
      <c r="V14" s="5"/>
      <c r="W14" s="5"/>
      <c r="X14" s="9"/>
    </row>
    <row r="15" spans="1:24" ht="12.75">
      <c r="A15" s="41">
        <v>5</v>
      </c>
      <c r="B15" s="42">
        <f t="shared" si="2"/>
        <v>0</v>
      </c>
      <c r="C15" s="42">
        <f t="shared" si="3"/>
        <v>0</v>
      </c>
      <c r="D15" s="42">
        <f t="shared" si="4"/>
        <v>0</v>
      </c>
      <c r="E15" s="42">
        <f t="shared" si="5"/>
        <v>0</v>
      </c>
      <c r="F15" s="42">
        <f t="shared" si="6"/>
        <v>0</v>
      </c>
      <c r="G15" s="42">
        <f t="shared" si="0"/>
        <v>0</v>
      </c>
      <c r="H15" s="43">
        <f t="shared" si="8"/>
        <v>0</v>
      </c>
      <c r="I15" s="42">
        <f t="shared" si="7"/>
        <v>0</v>
      </c>
      <c r="J15" s="42">
        <f t="shared" si="1"/>
        <v>0</v>
      </c>
      <c r="K15" s="31"/>
      <c r="L15" s="31"/>
      <c r="M15" s="32"/>
      <c r="N15" s="32"/>
      <c r="O15" s="32"/>
      <c r="P15" s="32"/>
      <c r="Q15" s="32"/>
      <c r="R15" s="32"/>
      <c r="S15" s="5"/>
      <c r="T15" s="5"/>
      <c r="U15" s="5"/>
      <c r="V15" s="5"/>
      <c r="W15" s="5"/>
      <c r="X15" s="9"/>
    </row>
    <row r="16" spans="1:24" ht="12.75">
      <c r="A16" s="41">
        <v>6</v>
      </c>
      <c r="B16" s="42">
        <f t="shared" si="2"/>
        <v>0</v>
      </c>
      <c r="C16" s="42">
        <f t="shared" si="3"/>
        <v>0</v>
      </c>
      <c r="D16" s="42">
        <f t="shared" si="4"/>
        <v>0</v>
      </c>
      <c r="E16" s="42">
        <f t="shared" si="5"/>
        <v>0</v>
      </c>
      <c r="F16" s="42">
        <f t="shared" si="6"/>
        <v>0</v>
      </c>
      <c r="G16" s="42">
        <f t="shared" si="0"/>
        <v>0</v>
      </c>
      <c r="H16" s="43">
        <f t="shared" si="8"/>
        <v>0</v>
      </c>
      <c r="I16" s="42">
        <f t="shared" si="7"/>
        <v>0</v>
      </c>
      <c r="J16" s="42">
        <f t="shared" si="1"/>
        <v>0</v>
      </c>
      <c r="K16" s="31"/>
      <c r="L16" s="31"/>
      <c r="M16" s="32"/>
      <c r="N16" s="32"/>
      <c r="O16" s="32"/>
      <c r="P16" s="32"/>
      <c r="Q16" s="32"/>
      <c r="R16" s="32"/>
      <c r="S16" s="5"/>
      <c r="T16" s="5"/>
      <c r="U16" s="5"/>
      <c r="V16" s="5"/>
      <c r="W16" s="5"/>
      <c r="X16" s="9"/>
    </row>
    <row r="17" spans="1:24" ht="12.75">
      <c r="A17" s="41">
        <v>7</v>
      </c>
      <c r="B17" s="42">
        <f t="shared" si="2"/>
        <v>0</v>
      </c>
      <c r="C17" s="42">
        <f t="shared" si="3"/>
        <v>0</v>
      </c>
      <c r="D17" s="42">
        <f t="shared" si="4"/>
        <v>0</v>
      </c>
      <c r="E17" s="42">
        <f t="shared" si="5"/>
        <v>0</v>
      </c>
      <c r="F17" s="42">
        <f t="shared" si="6"/>
        <v>0</v>
      </c>
      <c r="G17" s="42">
        <f t="shared" si="0"/>
        <v>0</v>
      </c>
      <c r="H17" s="43">
        <f t="shared" si="8"/>
        <v>0</v>
      </c>
      <c r="I17" s="42">
        <f t="shared" si="7"/>
        <v>0</v>
      </c>
      <c r="J17" s="42">
        <f t="shared" si="1"/>
        <v>0</v>
      </c>
      <c r="K17" s="31"/>
      <c r="L17" s="31"/>
      <c r="M17" s="32"/>
      <c r="N17" s="32"/>
      <c r="O17" s="32"/>
      <c r="P17" s="32"/>
      <c r="Q17" s="32"/>
      <c r="R17" s="32"/>
      <c r="S17" s="5"/>
      <c r="T17" s="5"/>
      <c r="U17" s="5"/>
      <c r="V17" s="5"/>
      <c r="W17" s="5"/>
      <c r="X17" s="9"/>
    </row>
    <row r="18" spans="1:24" ht="12.75">
      <c r="A18" s="41">
        <v>8</v>
      </c>
      <c r="B18" s="42">
        <f t="shared" si="2"/>
        <v>0</v>
      </c>
      <c r="C18" s="42">
        <f t="shared" si="3"/>
        <v>0</v>
      </c>
      <c r="D18" s="42">
        <f t="shared" si="4"/>
        <v>0</v>
      </c>
      <c r="E18" s="42">
        <f t="shared" si="5"/>
        <v>0</v>
      </c>
      <c r="F18" s="42">
        <f t="shared" si="6"/>
        <v>0</v>
      </c>
      <c r="G18" s="42">
        <f t="shared" si="0"/>
        <v>0</v>
      </c>
      <c r="H18" s="43">
        <f t="shared" si="8"/>
        <v>0</v>
      </c>
      <c r="I18" s="42">
        <f t="shared" si="7"/>
        <v>0</v>
      </c>
      <c r="J18" s="42">
        <f t="shared" si="1"/>
        <v>0</v>
      </c>
      <c r="K18" s="31"/>
      <c r="L18" s="31"/>
      <c r="M18" s="32"/>
      <c r="N18" s="32"/>
      <c r="O18" s="32"/>
      <c r="P18" s="32"/>
      <c r="Q18" s="32"/>
      <c r="R18" s="32"/>
      <c r="S18" s="5"/>
      <c r="T18" s="5"/>
      <c r="U18" s="5"/>
      <c r="V18" s="5"/>
      <c r="W18" s="5"/>
      <c r="X18" s="9"/>
    </row>
    <row r="19" spans="1:24" ht="12.75">
      <c r="A19" s="41">
        <v>9</v>
      </c>
      <c r="B19" s="42">
        <f t="shared" si="2"/>
        <v>0</v>
      </c>
      <c r="C19" s="42">
        <f t="shared" si="3"/>
        <v>0</v>
      </c>
      <c r="D19" s="42">
        <f t="shared" si="4"/>
        <v>0</v>
      </c>
      <c r="E19" s="42">
        <f t="shared" si="5"/>
        <v>0</v>
      </c>
      <c r="F19" s="42">
        <f t="shared" si="6"/>
        <v>0</v>
      </c>
      <c r="G19" s="42">
        <f t="shared" si="0"/>
        <v>0</v>
      </c>
      <c r="H19" s="43">
        <f t="shared" si="8"/>
        <v>0</v>
      </c>
      <c r="I19" s="42">
        <f t="shared" si="7"/>
        <v>0</v>
      </c>
      <c r="J19" s="42">
        <f t="shared" si="1"/>
        <v>0</v>
      </c>
      <c r="K19" s="31"/>
      <c r="L19" s="31"/>
      <c r="M19" s="32"/>
      <c r="N19" s="32"/>
      <c r="O19" s="32"/>
      <c r="P19" s="32"/>
      <c r="Q19" s="32"/>
      <c r="R19" s="32"/>
      <c r="S19" s="5"/>
      <c r="T19" s="5"/>
      <c r="U19" s="5"/>
      <c r="V19" s="5"/>
      <c r="W19" s="5"/>
      <c r="X19" s="9"/>
    </row>
    <row r="20" spans="1:24" ht="12.75">
      <c r="A20" s="41">
        <v>10</v>
      </c>
      <c r="B20" s="42">
        <f t="shared" si="2"/>
        <v>0</v>
      </c>
      <c r="C20" s="42">
        <f t="shared" si="3"/>
        <v>0</v>
      </c>
      <c r="D20" s="42">
        <f t="shared" si="4"/>
        <v>0</v>
      </c>
      <c r="E20" s="42">
        <f t="shared" si="5"/>
        <v>0</v>
      </c>
      <c r="F20" s="42">
        <f t="shared" si="6"/>
        <v>0</v>
      </c>
      <c r="G20" s="42">
        <f t="shared" si="0"/>
        <v>0</v>
      </c>
      <c r="H20" s="43">
        <f t="shared" si="8"/>
        <v>0</v>
      </c>
      <c r="I20" s="42">
        <f t="shared" si="7"/>
        <v>0</v>
      </c>
      <c r="J20" s="42">
        <f t="shared" si="1"/>
        <v>0</v>
      </c>
      <c r="K20" s="31"/>
      <c r="L20" s="31"/>
      <c r="M20" s="32"/>
      <c r="N20" s="32"/>
      <c r="O20" s="32"/>
      <c r="P20" s="32"/>
      <c r="Q20" s="32"/>
      <c r="R20" s="32"/>
      <c r="S20" s="5"/>
      <c r="T20" s="5"/>
      <c r="U20" s="5"/>
      <c r="V20" s="5"/>
      <c r="W20" s="5"/>
      <c r="X20" s="9"/>
    </row>
    <row r="21" spans="1:24" ht="12.75">
      <c r="A21" s="41">
        <v>11</v>
      </c>
      <c r="B21" s="42">
        <f t="shared" si="2"/>
        <v>0</v>
      </c>
      <c r="C21" s="42">
        <f t="shared" si="3"/>
        <v>0</v>
      </c>
      <c r="D21" s="42">
        <f t="shared" si="4"/>
        <v>0</v>
      </c>
      <c r="E21" s="42">
        <f t="shared" si="5"/>
        <v>0</v>
      </c>
      <c r="F21" s="42">
        <f t="shared" si="6"/>
        <v>0</v>
      </c>
      <c r="G21" s="42">
        <f t="shared" si="0"/>
        <v>0</v>
      </c>
      <c r="H21" s="43">
        <f t="shared" si="8"/>
        <v>0</v>
      </c>
      <c r="I21" s="42">
        <f t="shared" si="7"/>
        <v>0</v>
      </c>
      <c r="J21" s="42">
        <f t="shared" si="1"/>
        <v>0</v>
      </c>
      <c r="K21" s="31"/>
      <c r="L21" s="31"/>
      <c r="M21" s="32"/>
      <c r="N21" s="32"/>
      <c r="O21" s="32"/>
      <c r="P21" s="32"/>
      <c r="Q21" s="32"/>
      <c r="R21" s="32"/>
      <c r="S21" s="5"/>
      <c r="T21" s="5"/>
      <c r="U21" s="5"/>
      <c r="V21" s="5"/>
      <c r="W21" s="5"/>
      <c r="X21" s="9"/>
    </row>
    <row r="22" spans="1:24" ht="12.75">
      <c r="A22" s="41">
        <v>12</v>
      </c>
      <c r="B22" s="42">
        <f t="shared" si="2"/>
        <v>0</v>
      </c>
      <c r="C22" s="42">
        <f t="shared" si="3"/>
        <v>0</v>
      </c>
      <c r="D22" s="42">
        <f t="shared" si="4"/>
        <v>0</v>
      </c>
      <c r="E22" s="42">
        <f t="shared" si="5"/>
        <v>0</v>
      </c>
      <c r="F22" s="42">
        <f t="shared" si="6"/>
        <v>0</v>
      </c>
      <c r="G22" s="42">
        <f t="shared" si="0"/>
        <v>0</v>
      </c>
      <c r="H22" s="43">
        <f t="shared" si="8"/>
        <v>0</v>
      </c>
      <c r="I22" s="42">
        <f t="shared" si="7"/>
        <v>0</v>
      </c>
      <c r="J22" s="42">
        <f t="shared" si="1"/>
        <v>0</v>
      </c>
      <c r="K22" s="31"/>
      <c r="L22" s="31"/>
      <c r="M22" s="32"/>
      <c r="N22" s="32"/>
      <c r="O22" s="32"/>
      <c r="P22" s="32"/>
      <c r="Q22" s="32"/>
      <c r="R22" s="32"/>
      <c r="S22" s="5"/>
      <c r="T22" s="5"/>
      <c r="U22" s="5"/>
      <c r="V22" s="5"/>
      <c r="W22" s="5"/>
      <c r="X22" s="9"/>
    </row>
    <row r="23" spans="1:23" ht="12.75">
      <c r="A23" s="41">
        <v>13</v>
      </c>
      <c r="B23" s="42">
        <f t="shared" si="2"/>
        <v>0</v>
      </c>
      <c r="C23" s="42">
        <f t="shared" si="3"/>
        <v>0</v>
      </c>
      <c r="D23" s="42">
        <f t="shared" si="4"/>
        <v>0</v>
      </c>
      <c r="E23" s="42">
        <f t="shared" si="5"/>
        <v>0</v>
      </c>
      <c r="F23" s="42">
        <f t="shared" si="6"/>
        <v>0</v>
      </c>
      <c r="G23" s="42">
        <f t="shared" si="0"/>
        <v>0</v>
      </c>
      <c r="H23" s="43">
        <f t="shared" si="8"/>
        <v>0</v>
      </c>
      <c r="I23" s="42">
        <f t="shared" si="7"/>
        <v>0</v>
      </c>
      <c r="J23" s="42">
        <f t="shared" si="1"/>
        <v>0</v>
      </c>
      <c r="K23" s="31"/>
      <c r="L23" s="31"/>
      <c r="M23" s="32"/>
      <c r="N23" s="32"/>
      <c r="O23" s="32"/>
      <c r="P23" s="32"/>
      <c r="Q23" s="32"/>
      <c r="R23" s="32"/>
      <c r="S23" s="5"/>
      <c r="T23" s="5"/>
      <c r="U23" s="5"/>
      <c r="V23" s="5"/>
      <c r="W23" s="5"/>
    </row>
    <row r="24" spans="1:18" ht="12.75">
      <c r="A24" s="41">
        <v>14</v>
      </c>
      <c r="B24" s="42">
        <f t="shared" si="2"/>
        <v>0</v>
      </c>
      <c r="C24" s="42">
        <f t="shared" si="3"/>
        <v>0</v>
      </c>
      <c r="D24" s="42">
        <f t="shared" si="4"/>
        <v>0</v>
      </c>
      <c r="E24" s="42">
        <f t="shared" si="5"/>
        <v>0</v>
      </c>
      <c r="F24" s="42">
        <f t="shared" si="6"/>
        <v>0</v>
      </c>
      <c r="G24" s="42">
        <f t="shared" si="0"/>
        <v>0</v>
      </c>
      <c r="H24" s="43">
        <f t="shared" si="8"/>
        <v>0</v>
      </c>
      <c r="I24" s="42">
        <f t="shared" si="7"/>
        <v>0</v>
      </c>
      <c r="J24" s="42">
        <f t="shared" si="1"/>
        <v>0</v>
      </c>
      <c r="K24" s="31"/>
      <c r="L24" s="31"/>
      <c r="M24" s="31"/>
      <c r="N24" s="31"/>
      <c r="O24" s="31"/>
      <c r="P24" s="31"/>
      <c r="Q24" s="31"/>
      <c r="R24" s="31"/>
    </row>
    <row r="25" spans="1:18" ht="12.75">
      <c r="A25" s="41">
        <v>15</v>
      </c>
      <c r="B25" s="42">
        <f t="shared" si="2"/>
        <v>0</v>
      </c>
      <c r="C25" s="42">
        <f t="shared" si="3"/>
        <v>0</v>
      </c>
      <c r="D25" s="42">
        <f t="shared" si="4"/>
        <v>0</v>
      </c>
      <c r="E25" s="42">
        <f t="shared" si="5"/>
        <v>0</v>
      </c>
      <c r="F25" s="42">
        <f t="shared" si="6"/>
        <v>0</v>
      </c>
      <c r="G25" s="42">
        <f t="shared" si="0"/>
        <v>0</v>
      </c>
      <c r="H25" s="43">
        <f t="shared" si="8"/>
        <v>0</v>
      </c>
      <c r="I25" s="42">
        <f t="shared" si="7"/>
        <v>0</v>
      </c>
      <c r="J25" s="42">
        <f t="shared" si="1"/>
        <v>0</v>
      </c>
      <c r="K25" s="31"/>
      <c r="L25" s="31"/>
      <c r="M25" s="31"/>
      <c r="N25" s="31"/>
      <c r="O25" s="31"/>
      <c r="P25" s="31"/>
      <c r="Q25" s="31"/>
      <c r="R25" s="31"/>
    </row>
    <row r="26" spans="1:18" ht="12.75">
      <c r="A26" s="41">
        <v>16</v>
      </c>
      <c r="B26" s="42">
        <f t="shared" si="2"/>
        <v>0</v>
      </c>
      <c r="C26" s="42">
        <f t="shared" si="3"/>
        <v>0</v>
      </c>
      <c r="D26" s="42">
        <f t="shared" si="4"/>
        <v>0</v>
      </c>
      <c r="E26" s="42">
        <f t="shared" si="5"/>
        <v>0</v>
      </c>
      <c r="F26" s="42">
        <f t="shared" si="6"/>
        <v>0</v>
      </c>
      <c r="G26" s="42">
        <f t="shared" si="0"/>
        <v>0</v>
      </c>
      <c r="H26" s="43">
        <f t="shared" si="8"/>
        <v>0</v>
      </c>
      <c r="I26" s="42">
        <f t="shared" si="7"/>
        <v>0</v>
      </c>
      <c r="J26" s="42">
        <f t="shared" si="1"/>
        <v>0</v>
      </c>
      <c r="K26" s="31"/>
      <c r="L26" s="31"/>
      <c r="M26" s="31"/>
      <c r="N26" s="31"/>
      <c r="O26" s="31"/>
      <c r="P26" s="31"/>
      <c r="Q26" s="31"/>
      <c r="R26" s="31"/>
    </row>
    <row r="27" spans="1:18" ht="12.75">
      <c r="A27" s="41">
        <v>17</v>
      </c>
      <c r="B27" s="42">
        <f t="shared" si="2"/>
        <v>0</v>
      </c>
      <c r="C27" s="42">
        <f t="shared" si="3"/>
        <v>0</v>
      </c>
      <c r="D27" s="42">
        <f t="shared" si="4"/>
        <v>0</v>
      </c>
      <c r="E27" s="42">
        <f t="shared" si="5"/>
        <v>0</v>
      </c>
      <c r="F27" s="42">
        <f t="shared" si="6"/>
        <v>0</v>
      </c>
      <c r="G27" s="42">
        <f aca="true" t="shared" si="9" ref="G27:G34">F27+E27</f>
        <v>0</v>
      </c>
      <c r="H27" s="43">
        <f t="shared" si="8"/>
        <v>0</v>
      </c>
      <c r="I27" s="42">
        <f t="shared" si="7"/>
        <v>0</v>
      </c>
      <c r="J27" s="42">
        <f aca="true" t="shared" si="10" ref="J27:J34">G27-I27</f>
        <v>0</v>
      </c>
      <c r="K27" s="31"/>
      <c r="L27" s="31"/>
      <c r="M27" s="31"/>
      <c r="N27" s="31"/>
      <c r="O27" s="31"/>
      <c r="P27" s="31"/>
      <c r="Q27" s="31"/>
      <c r="R27" s="31"/>
    </row>
    <row r="28" spans="1:18" ht="12.75">
      <c r="A28" s="41">
        <v>18</v>
      </c>
      <c r="B28" s="42">
        <f aca="true" t="shared" si="11" ref="B28:B34">innkj/A28</f>
        <v>0</v>
      </c>
      <c r="C28" s="42">
        <f aca="true" t="shared" si="12" ref="C28:C34">B28/2+minlager</f>
        <v>0</v>
      </c>
      <c r="D28" s="42">
        <f aca="true" t="shared" si="13" ref="D28:D34">innpris*C28</f>
        <v>0</v>
      </c>
      <c r="E28" s="42">
        <f aca="true" t="shared" si="14" ref="E28:E34">lagerkost*D28</f>
        <v>0</v>
      </c>
      <c r="F28" s="42">
        <f aca="true" t="shared" si="15" ref="F28:F34">bestkost*A28</f>
        <v>0</v>
      </c>
      <c r="G28" s="42">
        <f t="shared" si="9"/>
        <v>0</v>
      </c>
      <c r="H28" s="43">
        <f t="shared" si="8"/>
        <v>0</v>
      </c>
      <c r="I28" s="42">
        <f aca="true" t="shared" si="16" ref="I28:I34">innkj*innpris*H28</f>
        <v>0</v>
      </c>
      <c r="J28" s="42">
        <f t="shared" si="10"/>
        <v>0</v>
      </c>
      <c r="K28" s="31"/>
      <c r="L28" s="31"/>
      <c r="M28" s="31"/>
      <c r="N28" s="31"/>
      <c r="O28" s="31"/>
      <c r="P28" s="31"/>
      <c r="Q28" s="31"/>
      <c r="R28" s="31"/>
    </row>
    <row r="29" spans="1:18" ht="12.75">
      <c r="A29" s="41">
        <v>19</v>
      </c>
      <c r="B29" s="42">
        <f t="shared" si="11"/>
        <v>0</v>
      </c>
      <c r="C29" s="42">
        <f t="shared" si="12"/>
        <v>0</v>
      </c>
      <c r="D29" s="42">
        <f t="shared" si="13"/>
        <v>0</v>
      </c>
      <c r="E29" s="42">
        <f t="shared" si="14"/>
        <v>0</v>
      </c>
      <c r="F29" s="42">
        <f t="shared" si="15"/>
        <v>0</v>
      </c>
      <c r="G29" s="42">
        <f t="shared" si="9"/>
        <v>0</v>
      </c>
      <c r="H29" s="43">
        <f aca="true" t="shared" si="17" ref="H29:H34">IF(B29&gt;=$I$5,$J$5,IF(B29&gt;=$I$6,$J$6,IF(B29&gt;=$I$7,$J$7,IF(B29&gt;=$I$8,$J$8,0))))</f>
        <v>0</v>
      </c>
      <c r="I29" s="42">
        <f t="shared" si="16"/>
        <v>0</v>
      </c>
      <c r="J29" s="42">
        <f t="shared" si="10"/>
        <v>0</v>
      </c>
      <c r="K29" s="31"/>
      <c r="L29" s="31"/>
      <c r="M29" s="31"/>
      <c r="N29" s="31"/>
      <c r="O29" s="31"/>
      <c r="P29" s="31"/>
      <c r="Q29" s="31"/>
      <c r="R29" s="31"/>
    </row>
    <row r="30" spans="1:18" ht="12.75">
      <c r="A30" s="41">
        <v>20</v>
      </c>
      <c r="B30" s="42">
        <f t="shared" si="11"/>
        <v>0</v>
      </c>
      <c r="C30" s="42">
        <f t="shared" si="12"/>
        <v>0</v>
      </c>
      <c r="D30" s="42">
        <f t="shared" si="13"/>
        <v>0</v>
      </c>
      <c r="E30" s="42">
        <f t="shared" si="14"/>
        <v>0</v>
      </c>
      <c r="F30" s="42">
        <f t="shared" si="15"/>
        <v>0</v>
      </c>
      <c r="G30" s="42">
        <f t="shared" si="9"/>
        <v>0</v>
      </c>
      <c r="H30" s="43">
        <f t="shared" si="17"/>
        <v>0</v>
      </c>
      <c r="I30" s="42">
        <f t="shared" si="16"/>
        <v>0</v>
      </c>
      <c r="J30" s="42">
        <f t="shared" si="10"/>
        <v>0</v>
      </c>
      <c r="K30" s="31"/>
      <c r="L30" s="31"/>
      <c r="M30" s="31"/>
      <c r="N30" s="31"/>
      <c r="O30" s="31"/>
      <c r="P30" s="31"/>
      <c r="Q30" s="31"/>
      <c r="R30" s="31"/>
    </row>
    <row r="31" spans="1:18" ht="12.75">
      <c r="A31" s="41">
        <v>21</v>
      </c>
      <c r="B31" s="42">
        <f t="shared" si="11"/>
        <v>0</v>
      </c>
      <c r="C31" s="42">
        <f t="shared" si="12"/>
        <v>0</v>
      </c>
      <c r="D31" s="42">
        <f t="shared" si="13"/>
        <v>0</v>
      </c>
      <c r="E31" s="42">
        <f t="shared" si="14"/>
        <v>0</v>
      </c>
      <c r="F31" s="42">
        <f t="shared" si="15"/>
        <v>0</v>
      </c>
      <c r="G31" s="42">
        <f t="shared" si="9"/>
        <v>0</v>
      </c>
      <c r="H31" s="43">
        <f t="shared" si="17"/>
        <v>0</v>
      </c>
      <c r="I31" s="42">
        <f t="shared" si="16"/>
        <v>0</v>
      </c>
      <c r="J31" s="42">
        <f t="shared" si="10"/>
        <v>0</v>
      </c>
      <c r="K31" s="31"/>
      <c r="L31" s="31"/>
      <c r="M31" s="31"/>
      <c r="N31" s="31"/>
      <c r="O31" s="31"/>
      <c r="P31" s="31"/>
      <c r="Q31" s="31"/>
      <c r="R31" s="31"/>
    </row>
    <row r="32" spans="1:18" ht="12.75">
      <c r="A32" s="41">
        <v>22</v>
      </c>
      <c r="B32" s="42">
        <f t="shared" si="11"/>
        <v>0</v>
      </c>
      <c r="C32" s="42">
        <f t="shared" si="12"/>
        <v>0</v>
      </c>
      <c r="D32" s="42">
        <f t="shared" si="13"/>
        <v>0</v>
      </c>
      <c r="E32" s="42">
        <f t="shared" si="14"/>
        <v>0</v>
      </c>
      <c r="F32" s="42">
        <f t="shared" si="15"/>
        <v>0</v>
      </c>
      <c r="G32" s="42">
        <f t="shared" si="9"/>
        <v>0</v>
      </c>
      <c r="H32" s="43">
        <f t="shared" si="17"/>
        <v>0</v>
      </c>
      <c r="I32" s="42">
        <f t="shared" si="16"/>
        <v>0</v>
      </c>
      <c r="J32" s="42">
        <f t="shared" si="10"/>
        <v>0</v>
      </c>
      <c r="K32" s="31"/>
      <c r="L32" s="31"/>
      <c r="M32" s="31"/>
      <c r="N32" s="31"/>
      <c r="O32" s="31"/>
      <c r="P32" s="31"/>
      <c r="Q32" s="31"/>
      <c r="R32" s="31"/>
    </row>
    <row r="33" spans="1:18" ht="12.75">
      <c r="A33" s="41">
        <v>23</v>
      </c>
      <c r="B33" s="42">
        <f t="shared" si="11"/>
        <v>0</v>
      </c>
      <c r="C33" s="42">
        <f t="shared" si="12"/>
        <v>0</v>
      </c>
      <c r="D33" s="42">
        <f t="shared" si="13"/>
        <v>0</v>
      </c>
      <c r="E33" s="42">
        <f t="shared" si="14"/>
        <v>0</v>
      </c>
      <c r="F33" s="42">
        <f t="shared" si="15"/>
        <v>0</v>
      </c>
      <c r="G33" s="42">
        <f t="shared" si="9"/>
        <v>0</v>
      </c>
      <c r="H33" s="43">
        <f t="shared" si="17"/>
        <v>0</v>
      </c>
      <c r="I33" s="42">
        <f t="shared" si="16"/>
        <v>0</v>
      </c>
      <c r="J33" s="42">
        <f t="shared" si="10"/>
        <v>0</v>
      </c>
      <c r="K33" s="31"/>
      <c r="L33" s="31"/>
      <c r="M33" s="31"/>
      <c r="N33" s="31"/>
      <c r="O33" s="31"/>
      <c r="P33" s="31"/>
      <c r="Q33" s="31"/>
      <c r="R33" s="31"/>
    </row>
    <row r="34" spans="1:18" ht="12.75">
      <c r="A34" s="41">
        <v>24</v>
      </c>
      <c r="B34" s="42">
        <f t="shared" si="11"/>
        <v>0</v>
      </c>
      <c r="C34" s="42">
        <f t="shared" si="12"/>
        <v>0</v>
      </c>
      <c r="D34" s="42">
        <f t="shared" si="13"/>
        <v>0</v>
      </c>
      <c r="E34" s="42">
        <f t="shared" si="14"/>
        <v>0</v>
      </c>
      <c r="F34" s="42">
        <f t="shared" si="15"/>
        <v>0</v>
      </c>
      <c r="G34" s="42">
        <f t="shared" si="9"/>
        <v>0</v>
      </c>
      <c r="H34" s="43">
        <f t="shared" si="17"/>
        <v>0</v>
      </c>
      <c r="I34" s="42">
        <f t="shared" si="16"/>
        <v>0</v>
      </c>
      <c r="J34" s="42">
        <f t="shared" si="10"/>
        <v>0</v>
      </c>
      <c r="K34" s="31"/>
      <c r="L34" s="31"/>
      <c r="M34" s="31"/>
      <c r="N34" s="31"/>
      <c r="O34" s="31"/>
      <c r="P34" s="31"/>
      <c r="Q34" s="31"/>
      <c r="R34" s="31"/>
    </row>
    <row r="35" spans="1:18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="60" customFormat="1" ht="14.25">
      <c r="A60" s="61">
        <f>IF(D3=0,"","Navn/oppgavenummer: "&amp;D3)</f>
      </c>
    </row>
    <row r="61" s="60" customFormat="1" ht="12.75"/>
    <row r="62" spans="1:10" ht="30" customHeight="1">
      <c r="A62" s="62" t="str">
        <f>IF(A2=0,"",A2)</f>
        <v>Lagerberegning</v>
      </c>
      <c r="B62" s="62"/>
      <c r="C62" s="62"/>
      <c r="D62" s="62"/>
      <c r="E62" s="62"/>
      <c r="F62" s="62"/>
      <c r="G62" s="62"/>
      <c r="H62" s="62"/>
      <c r="I62" s="62"/>
      <c r="J62" s="62"/>
    </row>
    <row r="63" spans="1:10" ht="12.75">
      <c r="A63" s="63" t="str">
        <f>IF(C4=0,"",C4)</f>
        <v>Årlig innkjøp:</v>
      </c>
      <c r="B63" s="20"/>
      <c r="C63" s="20"/>
      <c r="D63" s="25">
        <f aca="true" t="shared" si="18" ref="B63:J77">IF(D4=0,"",D4)</f>
      </c>
      <c r="E63" s="20">
        <f t="shared" si="18"/>
      </c>
      <c r="F63" s="20" t="str">
        <f t="shared" si="18"/>
        <v>Rabatter:</v>
      </c>
      <c r="G63" s="20"/>
      <c r="H63" s="20"/>
      <c r="I63" s="23" t="str">
        <f t="shared" si="18"/>
        <v>Volum</v>
      </c>
      <c r="J63" s="24" t="str">
        <f t="shared" si="18"/>
        <v>Rabatt-%</v>
      </c>
    </row>
    <row r="64" spans="1:10" ht="12.75">
      <c r="A64" s="64" t="str">
        <f>IF(C5=0,"",C5)</f>
        <v>Innkjøpspris per enhet:</v>
      </c>
      <c r="B64" s="6"/>
      <c r="C64" s="6"/>
      <c r="D64" s="26">
        <f t="shared" si="18"/>
      </c>
      <c r="E64" s="6">
        <f t="shared" si="18"/>
      </c>
      <c r="F64" s="6" t="str">
        <f t="shared" si="18"/>
        <v>Rabattnivå 1 (størst rabatt)</v>
      </c>
      <c r="G64" s="6"/>
      <c r="H64" s="6"/>
      <c r="I64" s="27">
        <f t="shared" si="18"/>
      </c>
      <c r="J64" s="66">
        <f t="shared" si="18"/>
      </c>
    </row>
    <row r="65" spans="1:10" ht="12.75">
      <c r="A65" s="64" t="str">
        <f>IF(C6=0,"",C6)</f>
        <v>Lagerkostnader  (i % ):</v>
      </c>
      <c r="B65" s="6"/>
      <c r="C65" s="6"/>
      <c r="D65" s="22">
        <f t="shared" si="18"/>
      </c>
      <c r="E65" s="6">
        <f t="shared" si="18"/>
      </c>
      <c r="F65" s="6" t="str">
        <f t="shared" si="18"/>
        <v>Rabattnivå 2</v>
      </c>
      <c r="G65" s="6"/>
      <c r="H65" s="6"/>
      <c r="I65" s="27">
        <f t="shared" si="18"/>
      </c>
      <c r="J65" s="66">
        <f t="shared" si="18"/>
      </c>
    </row>
    <row r="66" spans="1:10" ht="12.75">
      <c r="A66" s="64" t="str">
        <f>IF(C7=0,"",C7)</f>
        <v>Bestillingskostnader:</v>
      </c>
      <c r="B66" s="6"/>
      <c r="C66" s="6"/>
      <c r="D66" s="27">
        <f t="shared" si="18"/>
      </c>
      <c r="E66" s="6">
        <f t="shared" si="18"/>
      </c>
      <c r="F66" s="6" t="str">
        <f t="shared" si="18"/>
        <v>Rabattnivå 3</v>
      </c>
      <c r="G66" s="6"/>
      <c r="H66" s="6"/>
      <c r="I66" s="27">
        <f t="shared" si="18"/>
      </c>
      <c r="J66" s="66">
        <f t="shared" si="18"/>
      </c>
    </row>
    <row r="67" spans="1:10" ht="12.75">
      <c r="A67" s="64" t="str">
        <f>IF(C8=0,"",C8)</f>
        <v>Minimumslager:</v>
      </c>
      <c r="B67" s="21"/>
      <c r="C67" s="21"/>
      <c r="D67" s="28">
        <f t="shared" si="18"/>
      </c>
      <c r="E67" s="21">
        <f t="shared" si="18"/>
      </c>
      <c r="F67" s="21" t="str">
        <f t="shared" si="18"/>
        <v>Rabattnivå 4 (lavest rabatt)</v>
      </c>
      <c r="G67" s="21"/>
      <c r="H67" s="21"/>
      <c r="I67" s="28">
        <f t="shared" si="18"/>
      </c>
      <c r="J67" s="67">
        <f t="shared" si="18"/>
      </c>
    </row>
    <row r="68" spans="1:10" ht="12.75">
      <c r="A68" s="3">
        <f aca="true" t="shared" si="19" ref="A68:A78">IF(A9=0,"",A9)</f>
      </c>
      <c r="B68" s="3">
        <f t="shared" si="18"/>
      </c>
      <c r="C68" s="3">
        <f t="shared" si="18"/>
      </c>
      <c r="D68" s="3">
        <f t="shared" si="18"/>
      </c>
      <c r="E68" s="3">
        <f t="shared" si="18"/>
      </c>
      <c r="F68" s="3">
        <f t="shared" si="18"/>
      </c>
      <c r="G68" s="3">
        <f t="shared" si="18"/>
      </c>
      <c r="H68" s="3">
        <f t="shared" si="18"/>
      </c>
      <c r="I68" s="3">
        <f t="shared" si="18"/>
      </c>
      <c r="J68" s="3">
        <f t="shared" si="18"/>
      </c>
    </row>
    <row r="69" spans="1:10" ht="26.25" customHeight="1">
      <c r="A69" s="74" t="str">
        <f t="shared" si="19"/>
        <v>Antall innkjøp</v>
      </c>
      <c r="B69" s="74" t="str">
        <f t="shared" si="18"/>
        <v>Innkjøps
størrelse</v>
      </c>
      <c r="C69" s="74" t="str">
        <f t="shared" si="18"/>
        <v>Gj.sn.
lager</v>
      </c>
      <c r="D69" s="74" t="str">
        <f t="shared" si="18"/>
        <v>Gj.sn.-
lagerverdi</v>
      </c>
      <c r="E69" s="74" t="str">
        <f t="shared" si="18"/>
        <v>Lager-
kostnader</v>
      </c>
      <c r="F69" s="74" t="str">
        <f t="shared" si="18"/>
        <v>Bestillings-
kostnader</v>
      </c>
      <c r="G69" s="74" t="str">
        <f t="shared" si="18"/>
        <v>Sum
kostnader</v>
      </c>
      <c r="H69" s="74" t="str">
        <f t="shared" si="18"/>
        <v>Rabatt-
i prosent</v>
      </c>
      <c r="I69" s="74" t="str">
        <f t="shared" si="18"/>
        <v>Rabatt
i kroner</v>
      </c>
      <c r="J69" s="75" t="str">
        <f t="shared" si="18"/>
        <v>Netto-
kostnad</v>
      </c>
    </row>
    <row r="70" spans="1:10" ht="12.75">
      <c r="A70" s="68">
        <f t="shared" si="19"/>
        <v>1</v>
      </c>
      <c r="B70" s="69">
        <f t="shared" si="18"/>
      </c>
      <c r="C70" s="69">
        <f t="shared" si="18"/>
      </c>
      <c r="D70" s="69">
        <f t="shared" si="18"/>
      </c>
      <c r="E70" s="69">
        <f t="shared" si="18"/>
      </c>
      <c r="F70" s="69">
        <f t="shared" si="18"/>
      </c>
      <c r="G70" s="69">
        <f t="shared" si="18"/>
      </c>
      <c r="H70" s="70">
        <f t="shared" si="18"/>
      </c>
      <c r="I70" s="69">
        <f t="shared" si="18"/>
      </c>
      <c r="J70" s="30">
        <f t="shared" si="18"/>
      </c>
    </row>
    <row r="71" spans="1:10" ht="12.75">
      <c r="A71" s="68">
        <f t="shared" si="19"/>
        <v>2</v>
      </c>
      <c r="B71" s="69">
        <f t="shared" si="18"/>
      </c>
      <c r="C71" s="69">
        <f t="shared" si="18"/>
      </c>
      <c r="D71" s="69">
        <f t="shared" si="18"/>
      </c>
      <c r="E71" s="69">
        <f t="shared" si="18"/>
      </c>
      <c r="F71" s="69">
        <f t="shared" si="18"/>
      </c>
      <c r="G71" s="69">
        <f t="shared" si="18"/>
      </c>
      <c r="H71" s="70">
        <f t="shared" si="18"/>
      </c>
      <c r="I71" s="69">
        <f t="shared" si="18"/>
      </c>
      <c r="J71" s="30">
        <f t="shared" si="18"/>
      </c>
    </row>
    <row r="72" spans="1:10" ht="12.75">
      <c r="A72" s="68">
        <f t="shared" si="19"/>
        <v>3</v>
      </c>
      <c r="B72" s="69">
        <f t="shared" si="18"/>
      </c>
      <c r="C72" s="69">
        <f t="shared" si="18"/>
      </c>
      <c r="D72" s="69">
        <f t="shared" si="18"/>
      </c>
      <c r="E72" s="69">
        <f t="shared" si="18"/>
      </c>
      <c r="F72" s="69">
        <f t="shared" si="18"/>
      </c>
      <c r="G72" s="69">
        <f t="shared" si="18"/>
      </c>
      <c r="H72" s="70">
        <f t="shared" si="18"/>
      </c>
      <c r="I72" s="69">
        <f t="shared" si="18"/>
      </c>
      <c r="J72" s="30">
        <f t="shared" si="18"/>
      </c>
    </row>
    <row r="73" spans="1:10" ht="12.75">
      <c r="A73" s="68">
        <f t="shared" si="19"/>
        <v>4</v>
      </c>
      <c r="B73" s="69">
        <f t="shared" si="18"/>
      </c>
      <c r="C73" s="69">
        <f t="shared" si="18"/>
      </c>
      <c r="D73" s="69">
        <f t="shared" si="18"/>
      </c>
      <c r="E73" s="69">
        <f t="shared" si="18"/>
      </c>
      <c r="F73" s="69">
        <f t="shared" si="18"/>
      </c>
      <c r="G73" s="69">
        <f t="shared" si="18"/>
      </c>
      <c r="H73" s="70">
        <f t="shared" si="18"/>
      </c>
      <c r="I73" s="69">
        <f t="shared" si="18"/>
      </c>
      <c r="J73" s="30">
        <f t="shared" si="18"/>
      </c>
    </row>
    <row r="74" spans="1:10" ht="12.75">
      <c r="A74" s="68">
        <f t="shared" si="19"/>
        <v>5</v>
      </c>
      <c r="B74" s="69">
        <f t="shared" si="18"/>
      </c>
      <c r="C74" s="69">
        <f t="shared" si="18"/>
      </c>
      <c r="D74" s="69">
        <f t="shared" si="18"/>
      </c>
      <c r="E74" s="69">
        <f t="shared" si="18"/>
      </c>
      <c r="F74" s="69">
        <f t="shared" si="18"/>
      </c>
      <c r="G74" s="69">
        <f t="shared" si="18"/>
      </c>
      <c r="H74" s="70">
        <f t="shared" si="18"/>
      </c>
      <c r="I74" s="69">
        <f t="shared" si="18"/>
      </c>
      <c r="J74" s="30">
        <f t="shared" si="18"/>
      </c>
    </row>
    <row r="75" spans="1:10" ht="12.75">
      <c r="A75" s="68">
        <f t="shared" si="19"/>
        <v>6</v>
      </c>
      <c r="B75" s="69">
        <f t="shared" si="18"/>
      </c>
      <c r="C75" s="69">
        <f t="shared" si="18"/>
      </c>
      <c r="D75" s="69">
        <f t="shared" si="18"/>
      </c>
      <c r="E75" s="69">
        <f t="shared" si="18"/>
      </c>
      <c r="F75" s="69">
        <f t="shared" si="18"/>
      </c>
      <c r="G75" s="69">
        <f t="shared" si="18"/>
      </c>
      <c r="H75" s="70">
        <f t="shared" si="18"/>
      </c>
      <c r="I75" s="69">
        <f t="shared" si="18"/>
      </c>
      <c r="J75" s="30">
        <f t="shared" si="18"/>
      </c>
    </row>
    <row r="76" spans="1:10" ht="12.75">
      <c r="A76" s="68">
        <f t="shared" si="19"/>
        <v>7</v>
      </c>
      <c r="B76" s="69">
        <f t="shared" si="18"/>
      </c>
      <c r="C76" s="69">
        <f t="shared" si="18"/>
      </c>
      <c r="D76" s="69">
        <f t="shared" si="18"/>
      </c>
      <c r="E76" s="69">
        <f t="shared" si="18"/>
      </c>
      <c r="F76" s="69">
        <f t="shared" si="18"/>
      </c>
      <c r="G76" s="69">
        <f t="shared" si="18"/>
      </c>
      <c r="H76" s="70">
        <f t="shared" si="18"/>
      </c>
      <c r="I76" s="69">
        <f t="shared" si="18"/>
      </c>
      <c r="J76" s="30">
        <f t="shared" si="18"/>
      </c>
    </row>
    <row r="77" spans="1:10" ht="12.75">
      <c r="A77" s="68">
        <f t="shared" si="19"/>
        <v>8</v>
      </c>
      <c r="B77" s="69">
        <f t="shared" si="18"/>
      </c>
      <c r="C77" s="69">
        <f t="shared" si="18"/>
      </c>
      <c r="D77" s="69">
        <f t="shared" si="18"/>
      </c>
      <c r="E77" s="69">
        <f t="shared" si="18"/>
      </c>
      <c r="F77" s="69">
        <f t="shared" si="18"/>
      </c>
      <c r="G77" s="69">
        <f t="shared" si="18"/>
      </c>
      <c r="H77" s="70">
        <f t="shared" si="18"/>
      </c>
      <c r="I77" s="69">
        <f t="shared" si="18"/>
      </c>
      <c r="J77" s="30">
        <f t="shared" si="18"/>
      </c>
    </row>
    <row r="78" spans="1:10" ht="12.75">
      <c r="A78" s="68">
        <f t="shared" si="19"/>
        <v>9</v>
      </c>
      <c r="B78" s="69">
        <f aca="true" t="shared" si="20" ref="B78:J78">IF(B19=0,"",B19)</f>
      </c>
      <c r="C78" s="69">
        <f t="shared" si="20"/>
      </c>
      <c r="D78" s="69">
        <f t="shared" si="20"/>
      </c>
      <c r="E78" s="69">
        <f t="shared" si="20"/>
      </c>
      <c r="F78" s="69">
        <f t="shared" si="20"/>
      </c>
      <c r="G78" s="69">
        <f t="shared" si="20"/>
      </c>
      <c r="H78" s="70">
        <f t="shared" si="20"/>
      </c>
      <c r="I78" s="69">
        <f t="shared" si="20"/>
      </c>
      <c r="J78" s="30">
        <f t="shared" si="20"/>
      </c>
    </row>
    <row r="79" spans="1:10" ht="12.75">
      <c r="A79" s="68">
        <f aca="true" t="shared" si="21" ref="A79:J94">IF(A20=0,"",A20)</f>
        <v>10</v>
      </c>
      <c r="B79" s="69">
        <f t="shared" si="21"/>
      </c>
      <c r="C79" s="69">
        <f t="shared" si="21"/>
      </c>
      <c r="D79" s="69">
        <f t="shared" si="21"/>
      </c>
      <c r="E79" s="69">
        <f t="shared" si="21"/>
      </c>
      <c r="F79" s="69">
        <f t="shared" si="21"/>
      </c>
      <c r="G79" s="69">
        <f t="shared" si="21"/>
      </c>
      <c r="H79" s="70">
        <f t="shared" si="21"/>
      </c>
      <c r="I79" s="69">
        <f t="shared" si="21"/>
      </c>
      <c r="J79" s="30">
        <f t="shared" si="21"/>
      </c>
    </row>
    <row r="80" spans="1:10" ht="12.75">
      <c r="A80" s="68">
        <f t="shared" si="21"/>
        <v>11</v>
      </c>
      <c r="B80" s="69">
        <f t="shared" si="21"/>
      </c>
      <c r="C80" s="69">
        <f t="shared" si="21"/>
      </c>
      <c r="D80" s="69">
        <f t="shared" si="21"/>
      </c>
      <c r="E80" s="69">
        <f t="shared" si="21"/>
      </c>
      <c r="F80" s="69">
        <f t="shared" si="21"/>
      </c>
      <c r="G80" s="69">
        <f t="shared" si="21"/>
      </c>
      <c r="H80" s="70">
        <f t="shared" si="21"/>
      </c>
      <c r="I80" s="69">
        <f t="shared" si="21"/>
      </c>
      <c r="J80" s="30">
        <f t="shared" si="21"/>
      </c>
    </row>
    <row r="81" spans="1:10" ht="12.75">
      <c r="A81" s="68">
        <f t="shared" si="21"/>
        <v>12</v>
      </c>
      <c r="B81" s="69">
        <f t="shared" si="21"/>
      </c>
      <c r="C81" s="69">
        <f t="shared" si="21"/>
      </c>
      <c r="D81" s="69">
        <f t="shared" si="21"/>
      </c>
      <c r="E81" s="69">
        <f t="shared" si="21"/>
      </c>
      <c r="F81" s="69">
        <f t="shared" si="21"/>
      </c>
      <c r="G81" s="69">
        <f t="shared" si="21"/>
      </c>
      <c r="H81" s="70">
        <f t="shared" si="21"/>
      </c>
      <c r="I81" s="69">
        <f t="shared" si="21"/>
      </c>
      <c r="J81" s="30">
        <f t="shared" si="21"/>
      </c>
    </row>
    <row r="82" spans="1:10" ht="12.75">
      <c r="A82" s="68">
        <f t="shared" si="21"/>
        <v>13</v>
      </c>
      <c r="B82" s="69">
        <f t="shared" si="21"/>
      </c>
      <c r="C82" s="69">
        <f t="shared" si="21"/>
      </c>
      <c r="D82" s="69">
        <f t="shared" si="21"/>
      </c>
      <c r="E82" s="69">
        <f t="shared" si="21"/>
      </c>
      <c r="F82" s="69">
        <f t="shared" si="21"/>
      </c>
      <c r="G82" s="69">
        <f t="shared" si="21"/>
      </c>
      <c r="H82" s="70">
        <f t="shared" si="21"/>
      </c>
      <c r="I82" s="69">
        <f t="shared" si="21"/>
      </c>
      <c r="J82" s="30">
        <f t="shared" si="21"/>
      </c>
    </row>
    <row r="83" spans="1:10" ht="12.75">
      <c r="A83" s="68">
        <f t="shared" si="21"/>
        <v>14</v>
      </c>
      <c r="B83" s="69">
        <f t="shared" si="21"/>
      </c>
      <c r="C83" s="69">
        <f t="shared" si="21"/>
      </c>
      <c r="D83" s="69">
        <f t="shared" si="21"/>
      </c>
      <c r="E83" s="69">
        <f t="shared" si="21"/>
      </c>
      <c r="F83" s="69">
        <f t="shared" si="21"/>
      </c>
      <c r="G83" s="69">
        <f t="shared" si="21"/>
      </c>
      <c r="H83" s="70">
        <f t="shared" si="21"/>
      </c>
      <c r="I83" s="69">
        <f t="shared" si="21"/>
      </c>
      <c r="J83" s="30">
        <f t="shared" si="21"/>
      </c>
    </row>
    <row r="84" spans="1:10" ht="12.75">
      <c r="A84" s="68">
        <f t="shared" si="21"/>
        <v>15</v>
      </c>
      <c r="B84" s="69">
        <f t="shared" si="21"/>
      </c>
      <c r="C84" s="69">
        <f t="shared" si="21"/>
      </c>
      <c r="D84" s="69">
        <f t="shared" si="21"/>
      </c>
      <c r="E84" s="69">
        <f t="shared" si="21"/>
      </c>
      <c r="F84" s="69">
        <f t="shared" si="21"/>
      </c>
      <c r="G84" s="69">
        <f t="shared" si="21"/>
      </c>
      <c r="H84" s="70">
        <f t="shared" si="21"/>
      </c>
      <c r="I84" s="69">
        <f t="shared" si="21"/>
      </c>
      <c r="J84" s="30">
        <f t="shared" si="21"/>
      </c>
    </row>
    <row r="85" spans="1:10" ht="12.75">
      <c r="A85" s="68">
        <f t="shared" si="21"/>
        <v>16</v>
      </c>
      <c r="B85" s="69">
        <f t="shared" si="21"/>
      </c>
      <c r="C85" s="69">
        <f t="shared" si="21"/>
      </c>
      <c r="D85" s="69">
        <f t="shared" si="21"/>
      </c>
      <c r="E85" s="69">
        <f t="shared" si="21"/>
      </c>
      <c r="F85" s="69">
        <f t="shared" si="21"/>
      </c>
      <c r="G85" s="69">
        <f t="shared" si="21"/>
      </c>
      <c r="H85" s="70">
        <f t="shared" si="21"/>
      </c>
      <c r="I85" s="69">
        <f t="shared" si="21"/>
      </c>
      <c r="J85" s="30">
        <f t="shared" si="21"/>
      </c>
    </row>
    <row r="86" spans="1:10" ht="12.75">
      <c r="A86" s="68">
        <f t="shared" si="21"/>
        <v>17</v>
      </c>
      <c r="B86" s="69">
        <f t="shared" si="21"/>
      </c>
      <c r="C86" s="69">
        <f t="shared" si="21"/>
      </c>
      <c r="D86" s="69">
        <f t="shared" si="21"/>
      </c>
      <c r="E86" s="69">
        <f t="shared" si="21"/>
      </c>
      <c r="F86" s="69">
        <f t="shared" si="21"/>
      </c>
      <c r="G86" s="69">
        <f t="shared" si="21"/>
      </c>
      <c r="H86" s="70">
        <f t="shared" si="21"/>
      </c>
      <c r="I86" s="69">
        <f t="shared" si="21"/>
      </c>
      <c r="J86" s="30">
        <f t="shared" si="21"/>
      </c>
    </row>
    <row r="87" spans="1:10" ht="12.75">
      <c r="A87" s="68">
        <f t="shared" si="21"/>
        <v>18</v>
      </c>
      <c r="B87" s="69">
        <f t="shared" si="21"/>
      </c>
      <c r="C87" s="69">
        <f t="shared" si="21"/>
      </c>
      <c r="D87" s="69">
        <f t="shared" si="21"/>
      </c>
      <c r="E87" s="69">
        <f t="shared" si="21"/>
      </c>
      <c r="F87" s="69">
        <f t="shared" si="21"/>
      </c>
      <c r="G87" s="69">
        <f t="shared" si="21"/>
      </c>
      <c r="H87" s="70">
        <f t="shared" si="21"/>
      </c>
      <c r="I87" s="69">
        <f t="shared" si="21"/>
      </c>
      <c r="J87" s="30">
        <f t="shared" si="21"/>
      </c>
    </row>
    <row r="88" spans="1:10" ht="12.75">
      <c r="A88" s="68">
        <f t="shared" si="21"/>
        <v>19</v>
      </c>
      <c r="B88" s="69">
        <f t="shared" si="21"/>
      </c>
      <c r="C88" s="69">
        <f t="shared" si="21"/>
      </c>
      <c r="D88" s="69">
        <f t="shared" si="21"/>
      </c>
      <c r="E88" s="69">
        <f t="shared" si="21"/>
      </c>
      <c r="F88" s="69">
        <f t="shared" si="21"/>
      </c>
      <c r="G88" s="69">
        <f t="shared" si="21"/>
      </c>
      <c r="H88" s="70">
        <f t="shared" si="21"/>
      </c>
      <c r="I88" s="69">
        <f t="shared" si="21"/>
      </c>
      <c r="J88" s="30">
        <f t="shared" si="21"/>
      </c>
    </row>
    <row r="89" spans="1:10" ht="12.75">
      <c r="A89" s="68">
        <f t="shared" si="21"/>
        <v>20</v>
      </c>
      <c r="B89" s="69">
        <f t="shared" si="21"/>
      </c>
      <c r="C89" s="69">
        <f t="shared" si="21"/>
      </c>
      <c r="D89" s="69">
        <f t="shared" si="21"/>
      </c>
      <c r="E89" s="69">
        <f t="shared" si="21"/>
      </c>
      <c r="F89" s="69">
        <f t="shared" si="21"/>
      </c>
      <c r="G89" s="69">
        <f t="shared" si="21"/>
      </c>
      <c r="H89" s="70">
        <f t="shared" si="21"/>
      </c>
      <c r="I89" s="69">
        <f t="shared" si="21"/>
      </c>
      <c r="J89" s="30">
        <f t="shared" si="21"/>
      </c>
    </row>
    <row r="90" spans="1:10" ht="12.75">
      <c r="A90" s="68">
        <f t="shared" si="21"/>
        <v>21</v>
      </c>
      <c r="B90" s="69">
        <f t="shared" si="21"/>
      </c>
      <c r="C90" s="69">
        <f t="shared" si="21"/>
      </c>
      <c r="D90" s="69">
        <f t="shared" si="21"/>
      </c>
      <c r="E90" s="69">
        <f t="shared" si="21"/>
      </c>
      <c r="F90" s="69">
        <f t="shared" si="21"/>
      </c>
      <c r="G90" s="69">
        <f t="shared" si="21"/>
      </c>
      <c r="H90" s="70">
        <f t="shared" si="21"/>
      </c>
      <c r="I90" s="69">
        <f t="shared" si="21"/>
      </c>
      <c r="J90" s="30">
        <f t="shared" si="21"/>
      </c>
    </row>
    <row r="91" spans="1:10" ht="12.75">
      <c r="A91" s="68">
        <f t="shared" si="21"/>
        <v>22</v>
      </c>
      <c r="B91" s="69">
        <f t="shared" si="21"/>
      </c>
      <c r="C91" s="69">
        <f t="shared" si="21"/>
      </c>
      <c r="D91" s="69">
        <f t="shared" si="21"/>
      </c>
      <c r="E91" s="69">
        <f t="shared" si="21"/>
      </c>
      <c r="F91" s="69">
        <f t="shared" si="21"/>
      </c>
      <c r="G91" s="69">
        <f t="shared" si="21"/>
      </c>
      <c r="H91" s="70">
        <f t="shared" si="21"/>
      </c>
      <c r="I91" s="69">
        <f t="shared" si="21"/>
      </c>
      <c r="J91" s="30">
        <f t="shared" si="21"/>
      </c>
    </row>
    <row r="92" spans="1:10" ht="12.75">
      <c r="A92" s="68">
        <f t="shared" si="21"/>
        <v>23</v>
      </c>
      <c r="B92" s="69">
        <f t="shared" si="21"/>
      </c>
      <c r="C92" s="69">
        <f t="shared" si="21"/>
      </c>
      <c r="D92" s="69">
        <f t="shared" si="21"/>
      </c>
      <c r="E92" s="69">
        <f t="shared" si="21"/>
      </c>
      <c r="F92" s="69">
        <f t="shared" si="21"/>
      </c>
      <c r="G92" s="69">
        <f t="shared" si="21"/>
      </c>
      <c r="H92" s="70">
        <f t="shared" si="21"/>
      </c>
      <c r="I92" s="69">
        <f t="shared" si="21"/>
      </c>
      <c r="J92" s="30">
        <f t="shared" si="21"/>
      </c>
    </row>
    <row r="93" spans="1:10" ht="12.75">
      <c r="A93" s="71">
        <f t="shared" si="21"/>
        <v>24</v>
      </c>
      <c r="B93" s="72">
        <f t="shared" si="21"/>
      </c>
      <c r="C93" s="72">
        <f t="shared" si="21"/>
      </c>
      <c r="D93" s="72">
        <f t="shared" si="21"/>
      </c>
      <c r="E93" s="72">
        <f t="shared" si="21"/>
      </c>
      <c r="F93" s="72">
        <f t="shared" si="21"/>
      </c>
      <c r="G93" s="72">
        <f t="shared" si="21"/>
      </c>
      <c r="H93" s="73">
        <f t="shared" si="21"/>
      </c>
      <c r="I93" s="72">
        <f t="shared" si="21"/>
      </c>
      <c r="J93" s="29">
        <f t="shared" si="21"/>
      </c>
    </row>
    <row r="94" spans="1:10" ht="12.75">
      <c r="A94" s="3">
        <f t="shared" si="21"/>
      </c>
      <c r="B94" s="3">
        <f t="shared" si="21"/>
      </c>
      <c r="C94" s="3">
        <f t="shared" si="21"/>
      </c>
      <c r="D94" s="3">
        <f t="shared" si="21"/>
      </c>
      <c r="E94" s="3">
        <f t="shared" si="21"/>
      </c>
      <c r="F94" s="3">
        <f t="shared" si="21"/>
      </c>
      <c r="G94" s="3">
        <f t="shared" si="21"/>
      </c>
      <c r="H94" s="3">
        <f t="shared" si="21"/>
      </c>
      <c r="I94" s="3">
        <f t="shared" si="21"/>
      </c>
      <c r="J94" s="3">
        <f t="shared" si="21"/>
      </c>
    </row>
    <row r="95" spans="1:10" ht="12.75">
      <c r="A95" s="3">
        <f aca="true" t="shared" si="22" ref="A95:J110">IF(A36=0,"",A36)</f>
      </c>
      <c r="B95" s="3">
        <f t="shared" si="22"/>
      </c>
      <c r="C95" s="3">
        <f t="shared" si="22"/>
      </c>
      <c r="D95" s="3">
        <f t="shared" si="22"/>
      </c>
      <c r="E95" s="3">
        <f t="shared" si="22"/>
      </c>
      <c r="F95" s="3">
        <f t="shared" si="22"/>
      </c>
      <c r="G95" s="3">
        <f t="shared" si="22"/>
      </c>
      <c r="H95" s="3">
        <f t="shared" si="22"/>
      </c>
      <c r="I95" s="3">
        <f t="shared" si="22"/>
      </c>
      <c r="J95" s="3">
        <f t="shared" si="22"/>
      </c>
    </row>
    <row r="96" spans="1:10" ht="12.75">
      <c r="A96" s="3">
        <f t="shared" si="22"/>
      </c>
      <c r="B96" s="3">
        <f t="shared" si="22"/>
      </c>
      <c r="C96" s="3">
        <f t="shared" si="22"/>
      </c>
      <c r="D96" s="3">
        <f t="shared" si="22"/>
      </c>
      <c r="E96" s="3">
        <f t="shared" si="22"/>
      </c>
      <c r="F96" s="3">
        <f t="shared" si="22"/>
      </c>
      <c r="G96" s="3">
        <f t="shared" si="22"/>
      </c>
      <c r="H96" s="3">
        <f t="shared" si="22"/>
      </c>
      <c r="I96" s="3">
        <f t="shared" si="22"/>
      </c>
      <c r="J96" s="3">
        <f t="shared" si="22"/>
      </c>
    </row>
    <row r="97" spans="1:10" ht="12.75">
      <c r="A97" s="3">
        <f t="shared" si="22"/>
      </c>
      <c r="B97" s="3">
        <f t="shared" si="22"/>
      </c>
      <c r="C97" s="3">
        <f t="shared" si="22"/>
      </c>
      <c r="D97" s="3">
        <f t="shared" si="22"/>
      </c>
      <c r="E97" s="3">
        <f t="shared" si="22"/>
      </c>
      <c r="F97" s="3">
        <f t="shared" si="22"/>
      </c>
      <c r="G97" s="3">
        <f t="shared" si="22"/>
      </c>
      <c r="H97" s="3">
        <f t="shared" si="22"/>
      </c>
      <c r="I97" s="3">
        <f t="shared" si="22"/>
      </c>
      <c r="J97" s="3">
        <f t="shared" si="22"/>
      </c>
    </row>
    <row r="98" spans="1:10" ht="12.75">
      <c r="A98" s="3">
        <f t="shared" si="22"/>
      </c>
      <c r="B98" s="3">
        <f t="shared" si="22"/>
      </c>
      <c r="C98" s="3">
        <f t="shared" si="22"/>
      </c>
      <c r="D98" s="3">
        <f t="shared" si="22"/>
      </c>
      <c r="E98" s="3">
        <f t="shared" si="22"/>
      </c>
      <c r="F98" s="3">
        <f t="shared" si="22"/>
      </c>
      <c r="G98" s="3">
        <f t="shared" si="22"/>
      </c>
      <c r="H98" s="3">
        <f t="shared" si="22"/>
      </c>
      <c r="I98" s="3">
        <f t="shared" si="22"/>
      </c>
      <c r="J98" s="3">
        <f t="shared" si="22"/>
      </c>
    </row>
    <row r="99" spans="1:10" ht="12.75">
      <c r="A99" s="3">
        <f t="shared" si="22"/>
      </c>
      <c r="B99" s="3">
        <f t="shared" si="22"/>
      </c>
      <c r="C99" s="3">
        <f t="shared" si="22"/>
      </c>
      <c r="D99" s="3">
        <f t="shared" si="22"/>
      </c>
      <c r="E99" s="3">
        <f t="shared" si="22"/>
      </c>
      <c r="F99" s="3">
        <f t="shared" si="22"/>
      </c>
      <c r="G99" s="3">
        <f t="shared" si="22"/>
      </c>
      <c r="H99" s="3">
        <f t="shared" si="22"/>
      </c>
      <c r="I99" s="3">
        <f t="shared" si="22"/>
      </c>
      <c r="J99" s="3">
        <f t="shared" si="22"/>
      </c>
    </row>
    <row r="100" spans="1:10" ht="12.75">
      <c r="A100" s="3">
        <f t="shared" si="22"/>
      </c>
      <c r="B100" s="3">
        <f t="shared" si="22"/>
      </c>
      <c r="C100" s="3">
        <f t="shared" si="22"/>
      </c>
      <c r="D100" s="3">
        <f t="shared" si="22"/>
      </c>
      <c r="E100" s="3">
        <f t="shared" si="22"/>
      </c>
      <c r="F100" s="3">
        <f t="shared" si="22"/>
      </c>
      <c r="G100" s="3">
        <f t="shared" si="22"/>
      </c>
      <c r="H100" s="3">
        <f t="shared" si="22"/>
      </c>
      <c r="I100" s="3">
        <f t="shared" si="22"/>
      </c>
      <c r="J100" s="3">
        <f t="shared" si="22"/>
      </c>
    </row>
    <row r="101" spans="1:10" ht="12.75">
      <c r="A101" s="3">
        <f t="shared" si="22"/>
      </c>
      <c r="B101" s="3">
        <f t="shared" si="22"/>
      </c>
      <c r="C101" s="3">
        <f t="shared" si="22"/>
      </c>
      <c r="D101" s="3">
        <f t="shared" si="22"/>
      </c>
      <c r="E101" s="3">
        <f t="shared" si="22"/>
      </c>
      <c r="F101" s="3">
        <f t="shared" si="22"/>
      </c>
      <c r="G101" s="3">
        <f t="shared" si="22"/>
      </c>
      <c r="H101" s="3">
        <f t="shared" si="22"/>
      </c>
      <c r="I101" s="3">
        <f t="shared" si="22"/>
      </c>
      <c r="J101" s="3">
        <f t="shared" si="22"/>
      </c>
    </row>
    <row r="102" spans="1:10" ht="12.75">
      <c r="A102" s="3">
        <f t="shared" si="22"/>
      </c>
      <c r="B102" s="3">
        <f t="shared" si="22"/>
      </c>
      <c r="C102" s="3">
        <f t="shared" si="22"/>
      </c>
      <c r="D102" s="3">
        <f t="shared" si="22"/>
      </c>
      <c r="E102" s="3">
        <f t="shared" si="22"/>
      </c>
      <c r="F102" s="3">
        <f t="shared" si="22"/>
      </c>
      <c r="G102" s="3">
        <f t="shared" si="22"/>
      </c>
      <c r="H102" s="3">
        <f t="shared" si="22"/>
      </c>
      <c r="I102" s="3">
        <f t="shared" si="22"/>
      </c>
      <c r="J102" s="3">
        <f t="shared" si="22"/>
      </c>
    </row>
    <row r="103" spans="1:10" ht="12.75">
      <c r="A103" s="3">
        <f t="shared" si="22"/>
      </c>
      <c r="B103" s="3">
        <f t="shared" si="22"/>
      </c>
      <c r="C103" s="3">
        <f t="shared" si="22"/>
      </c>
      <c r="D103" s="3">
        <f t="shared" si="22"/>
      </c>
      <c r="E103" s="3">
        <f t="shared" si="22"/>
      </c>
      <c r="F103" s="3">
        <f t="shared" si="22"/>
      </c>
      <c r="G103" s="3">
        <f t="shared" si="22"/>
      </c>
      <c r="H103" s="3">
        <f t="shared" si="22"/>
      </c>
      <c r="I103" s="3">
        <f t="shared" si="22"/>
      </c>
      <c r="J103" s="3">
        <f t="shared" si="22"/>
      </c>
    </row>
    <row r="104" spans="1:10" ht="12.75">
      <c r="A104" s="3">
        <f t="shared" si="22"/>
      </c>
      <c r="B104" s="3">
        <f t="shared" si="22"/>
      </c>
      <c r="C104" s="3">
        <f t="shared" si="22"/>
      </c>
      <c r="D104" s="3">
        <f t="shared" si="22"/>
      </c>
      <c r="E104" s="3">
        <f t="shared" si="22"/>
      </c>
      <c r="F104" s="3">
        <f t="shared" si="22"/>
      </c>
      <c r="G104" s="3">
        <f t="shared" si="22"/>
      </c>
      <c r="H104" s="3">
        <f t="shared" si="22"/>
      </c>
      <c r="I104" s="3">
        <f t="shared" si="22"/>
      </c>
      <c r="J104" s="3">
        <f t="shared" si="22"/>
      </c>
    </row>
    <row r="105" spans="1:10" ht="12.75">
      <c r="A105" s="3">
        <f t="shared" si="22"/>
      </c>
      <c r="B105" s="3">
        <f t="shared" si="22"/>
      </c>
      <c r="C105" s="3">
        <f t="shared" si="22"/>
      </c>
      <c r="D105" s="3">
        <f t="shared" si="22"/>
      </c>
      <c r="E105" s="3">
        <f t="shared" si="22"/>
      </c>
      <c r="F105" s="3">
        <f t="shared" si="22"/>
      </c>
      <c r="G105" s="3">
        <f t="shared" si="22"/>
      </c>
      <c r="H105" s="3">
        <f t="shared" si="22"/>
      </c>
      <c r="I105" s="3">
        <f t="shared" si="22"/>
      </c>
      <c r="J105" s="3">
        <f t="shared" si="22"/>
      </c>
    </row>
    <row r="106" spans="1:10" ht="12.75">
      <c r="A106" s="3">
        <f t="shared" si="22"/>
      </c>
      <c r="B106" s="3">
        <f t="shared" si="22"/>
      </c>
      <c r="C106" s="3">
        <f t="shared" si="22"/>
      </c>
      <c r="D106" s="3">
        <f t="shared" si="22"/>
      </c>
      <c r="E106" s="3">
        <f t="shared" si="22"/>
      </c>
      <c r="F106" s="3">
        <f t="shared" si="22"/>
      </c>
      <c r="G106" s="3">
        <f t="shared" si="22"/>
      </c>
      <c r="H106" s="3">
        <f t="shared" si="22"/>
      </c>
      <c r="I106" s="3">
        <f t="shared" si="22"/>
      </c>
      <c r="J106" s="3">
        <f t="shared" si="22"/>
      </c>
    </row>
    <row r="107" spans="1:10" ht="12.75">
      <c r="A107" s="3">
        <f t="shared" si="22"/>
      </c>
      <c r="B107" s="3">
        <f t="shared" si="22"/>
      </c>
      <c r="C107" s="3">
        <f t="shared" si="22"/>
      </c>
      <c r="D107" s="3">
        <f t="shared" si="22"/>
      </c>
      <c r="E107" s="3">
        <f t="shared" si="22"/>
      </c>
      <c r="F107" s="3">
        <f t="shared" si="22"/>
      </c>
      <c r="G107" s="3">
        <f t="shared" si="22"/>
      </c>
      <c r="H107" s="3">
        <f t="shared" si="22"/>
      </c>
      <c r="I107" s="3">
        <f t="shared" si="22"/>
      </c>
      <c r="J107" s="3">
        <f t="shared" si="22"/>
      </c>
    </row>
    <row r="108" spans="1:10" ht="12.75">
      <c r="A108" s="3">
        <f t="shared" si="22"/>
      </c>
      <c r="B108" s="3">
        <f t="shared" si="22"/>
      </c>
      <c r="C108" s="3">
        <f t="shared" si="22"/>
      </c>
      <c r="D108" s="3">
        <f t="shared" si="22"/>
      </c>
      <c r="E108" s="3">
        <f t="shared" si="22"/>
      </c>
      <c r="F108" s="3">
        <f t="shared" si="22"/>
      </c>
      <c r="G108" s="3">
        <f t="shared" si="22"/>
      </c>
      <c r="H108" s="3">
        <f t="shared" si="22"/>
      </c>
      <c r="I108" s="3">
        <f t="shared" si="22"/>
      </c>
      <c r="J108" s="3">
        <f t="shared" si="22"/>
      </c>
    </row>
    <row r="109" spans="1:10" ht="12.75">
      <c r="A109" s="3">
        <f t="shared" si="22"/>
      </c>
      <c r="B109" s="3">
        <f t="shared" si="22"/>
      </c>
      <c r="C109" s="3">
        <f t="shared" si="22"/>
      </c>
      <c r="D109" s="3">
        <f t="shared" si="22"/>
      </c>
      <c r="E109" s="3">
        <f t="shared" si="22"/>
      </c>
      <c r="F109" s="3">
        <f t="shared" si="22"/>
      </c>
      <c r="G109" s="3">
        <f t="shared" si="22"/>
      </c>
      <c r="H109" s="3">
        <f t="shared" si="22"/>
      </c>
      <c r="I109" s="3">
        <f t="shared" si="22"/>
      </c>
      <c r="J109" s="3">
        <f t="shared" si="22"/>
      </c>
    </row>
    <row r="110" spans="1:10" ht="12.75">
      <c r="A110" s="3">
        <f t="shared" si="22"/>
      </c>
      <c r="B110" s="3">
        <f t="shared" si="22"/>
      </c>
      <c r="C110" s="3">
        <f t="shared" si="22"/>
      </c>
      <c r="D110" s="3">
        <f t="shared" si="22"/>
      </c>
      <c r="E110" s="3">
        <f t="shared" si="22"/>
      </c>
      <c r="F110" s="3">
        <f t="shared" si="22"/>
      </c>
      <c r="G110" s="3">
        <f t="shared" si="22"/>
      </c>
      <c r="H110" s="3">
        <f t="shared" si="22"/>
      </c>
      <c r="I110" s="3">
        <f t="shared" si="22"/>
      </c>
      <c r="J110" s="3">
        <f t="shared" si="22"/>
      </c>
    </row>
    <row r="111" spans="1:10" ht="12.75">
      <c r="A111" s="3">
        <f aca="true" t="shared" si="23" ref="A111:J111">IF(A52=0,"",A52)</f>
      </c>
      <c r="B111" s="3">
        <f t="shared" si="23"/>
      </c>
      <c r="C111" s="3">
        <f t="shared" si="23"/>
      </c>
      <c r="D111" s="3">
        <f t="shared" si="23"/>
      </c>
      <c r="E111" s="3">
        <f t="shared" si="23"/>
      </c>
      <c r="F111" s="3">
        <f t="shared" si="23"/>
      </c>
      <c r="G111" s="3">
        <f t="shared" si="23"/>
      </c>
      <c r="H111" s="3">
        <f t="shared" si="23"/>
      </c>
      <c r="I111" s="3">
        <f t="shared" si="23"/>
      </c>
      <c r="J111" s="3">
        <f t="shared" si="23"/>
      </c>
    </row>
    <row r="112" spans="1:10" ht="12.75">
      <c r="A112" s="3">
        <f aca="true" t="shared" si="24" ref="A112:J112">IF(A53=0,"",A53)</f>
      </c>
      <c r="B112" s="3">
        <f t="shared" si="24"/>
      </c>
      <c r="C112" s="3">
        <f t="shared" si="24"/>
      </c>
      <c r="D112" s="3">
        <f t="shared" si="24"/>
      </c>
      <c r="E112" s="3">
        <f t="shared" si="24"/>
      </c>
      <c r="F112" s="3">
        <f t="shared" si="24"/>
      </c>
      <c r="G112" s="3">
        <f t="shared" si="24"/>
      </c>
      <c r="H112" s="3">
        <f t="shared" si="24"/>
      </c>
      <c r="I112" s="3">
        <f t="shared" si="24"/>
      </c>
      <c r="J112" s="3">
        <f t="shared" si="24"/>
      </c>
    </row>
    <row r="113" spans="1:10" ht="12.75">
      <c r="A113" s="3">
        <f aca="true" t="shared" si="25" ref="A113:J113">IF(A54=0,"",A54)</f>
      </c>
      <c r="B113" s="3">
        <f t="shared" si="25"/>
      </c>
      <c r="C113" s="3">
        <f t="shared" si="25"/>
      </c>
      <c r="D113" s="3">
        <f t="shared" si="25"/>
      </c>
      <c r="E113" s="3">
        <f t="shared" si="25"/>
      </c>
      <c r="F113" s="3">
        <f t="shared" si="25"/>
      </c>
      <c r="G113" s="3">
        <f t="shared" si="25"/>
      </c>
      <c r="H113" s="3">
        <f t="shared" si="25"/>
      </c>
      <c r="I113" s="3">
        <f t="shared" si="25"/>
      </c>
      <c r="J113" s="3">
        <f t="shared" si="25"/>
      </c>
    </row>
    <row r="114" spans="1:10" ht="12.75">
      <c r="A114" s="3">
        <f aca="true" t="shared" si="26" ref="A114:J114">IF(A55=0,"",A55)</f>
      </c>
      <c r="B114" s="3">
        <f t="shared" si="26"/>
      </c>
      <c r="C114" s="3">
        <f t="shared" si="26"/>
      </c>
      <c r="D114" s="3">
        <f t="shared" si="26"/>
      </c>
      <c r="E114" s="3">
        <f t="shared" si="26"/>
      </c>
      <c r="F114" s="3">
        <f t="shared" si="26"/>
      </c>
      <c r="G114" s="3">
        <f t="shared" si="26"/>
      </c>
      <c r="H114" s="3">
        <f t="shared" si="26"/>
      </c>
      <c r="I114" s="3">
        <f t="shared" si="26"/>
      </c>
      <c r="J114" s="3">
        <f t="shared" si="26"/>
      </c>
    </row>
    <row r="115" spans="1:10" ht="12.75">
      <c r="A115" s="3">
        <f aca="true" t="shared" si="27" ref="A115:J115">IF(A56=0,"",A56)</f>
      </c>
      <c r="B115" s="3">
        <f t="shared" si="27"/>
      </c>
      <c r="C115" s="3">
        <f t="shared" si="27"/>
      </c>
      <c r="D115" s="3">
        <f t="shared" si="27"/>
      </c>
      <c r="E115" s="3">
        <f t="shared" si="27"/>
      </c>
      <c r="F115" s="3">
        <f t="shared" si="27"/>
      </c>
      <c r="G115" s="3">
        <f t="shared" si="27"/>
      </c>
      <c r="H115" s="3">
        <f t="shared" si="27"/>
      </c>
      <c r="I115" s="3">
        <f t="shared" si="27"/>
      </c>
      <c r="J115" s="3">
        <f t="shared" si="27"/>
      </c>
    </row>
    <row r="116" spans="1:10" ht="12.75">
      <c r="A116" s="3">
        <f aca="true" t="shared" si="28" ref="A116:J116">IF(A57=0,"",A57)</f>
      </c>
      <c r="B116" s="3">
        <f t="shared" si="28"/>
      </c>
      <c r="C116" s="3">
        <f t="shared" si="28"/>
      </c>
      <c r="D116" s="3">
        <f t="shared" si="28"/>
      </c>
      <c r="E116" s="3">
        <f t="shared" si="28"/>
      </c>
      <c r="F116" s="3">
        <f t="shared" si="28"/>
      </c>
      <c r="G116" s="3">
        <f t="shared" si="28"/>
      </c>
      <c r="H116" s="3">
        <f t="shared" si="28"/>
      </c>
      <c r="I116" s="3">
        <f t="shared" si="28"/>
      </c>
      <c r="J116" s="3">
        <f t="shared" si="28"/>
      </c>
    </row>
    <row r="117" spans="1:10" ht="12.75">
      <c r="A117" s="3">
        <f aca="true" t="shared" si="29" ref="A117:J117">IF(A58=0,"",A58)</f>
      </c>
      <c r="B117" s="3">
        <f t="shared" si="29"/>
      </c>
      <c r="C117" s="3">
        <f t="shared" si="29"/>
      </c>
      <c r="D117" s="3">
        <f t="shared" si="29"/>
      </c>
      <c r="E117" s="3">
        <f t="shared" si="29"/>
      </c>
      <c r="F117" s="3">
        <f t="shared" si="29"/>
      </c>
      <c r="G117" s="3">
        <f t="shared" si="29"/>
      </c>
      <c r="H117" s="3">
        <f t="shared" si="29"/>
      </c>
      <c r="I117" s="3">
        <f t="shared" si="29"/>
      </c>
      <c r="J117" s="3">
        <f t="shared" si="29"/>
      </c>
    </row>
    <row r="118" spans="1:10" ht="12.75">
      <c r="A118" s="3">
        <f aca="true" t="shared" si="30" ref="A118:J118">IF(A59=0,"",A59)</f>
      </c>
      <c r="B118" s="3">
        <f t="shared" si="30"/>
      </c>
      <c r="C118" s="3">
        <f t="shared" si="30"/>
      </c>
      <c r="D118" s="3">
        <f t="shared" si="30"/>
      </c>
      <c r="E118" s="3">
        <f t="shared" si="30"/>
      </c>
      <c r="F118" s="3">
        <f t="shared" si="30"/>
      </c>
      <c r="G118" s="3">
        <f t="shared" si="30"/>
      </c>
      <c r="H118" s="3">
        <f t="shared" si="30"/>
      </c>
      <c r="I118" s="3">
        <f t="shared" si="30"/>
      </c>
      <c r="J118" s="3">
        <f t="shared" si="30"/>
      </c>
    </row>
    <row r="119" spans="1:10" ht="12.75">
      <c r="A119" s="3">
        <f>IF(A60=0,"",A60)</f>
      </c>
      <c r="B119" s="3">
        <f aca="true" t="shared" si="31" ref="B119:J119">IF(B62=0,"",B62)</f>
      </c>
      <c r="C119" s="3">
        <f t="shared" si="31"/>
      </c>
      <c r="D119" s="3">
        <f t="shared" si="31"/>
      </c>
      <c r="E119" s="3">
        <f t="shared" si="31"/>
      </c>
      <c r="F119" s="3">
        <f t="shared" si="31"/>
      </c>
      <c r="G119" s="3">
        <f t="shared" si="31"/>
      </c>
      <c r="H119" s="3">
        <f t="shared" si="31"/>
      </c>
      <c r="I119" s="3">
        <f t="shared" si="31"/>
      </c>
      <c r="J119" s="3">
        <f t="shared" si="31"/>
      </c>
    </row>
  </sheetData>
  <sheetProtection sheet="1" objects="1" scenarios="1"/>
  <mergeCells count="1">
    <mergeCell ref="D3:E3"/>
  </mergeCells>
  <printOptions/>
  <pageMargins left="0.72" right="0.52" top="0.84" bottom="0.76" header="0.5" footer="0.5"/>
  <pageSetup fitToHeight="1" fitToWidth="1" horizontalDpi="300" verticalDpi="300" orientation="portrait" paperSize="9" scale="99" r:id="rId3"/>
  <headerFooter alignWithMargins="0">
    <oddHeader>&amp;RUtskriftsdato &amp;D</oddHeader>
    <oddFooter>&amp;LJohs Totland 19©98&amp;C&amp;F &amp;A&amp;RSide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Johs Totland</cp:lastModifiedBy>
  <cp:lastPrinted>1999-06-12T22:57:29Z</cp:lastPrinted>
  <dcterms:created xsi:type="dcterms:W3CDTF">1999-06-12T17:50:19Z</dcterms:created>
  <dcterms:modified xsi:type="dcterms:W3CDTF">2009-01-21T09:33:32Z</dcterms:modified>
  <cp:category/>
  <cp:version/>
  <cp:contentType/>
  <cp:contentStatus/>
</cp:coreProperties>
</file>